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320" windowHeight="10005" activeTab="3"/>
  </bookViews>
  <sheets>
    <sheet name="Рис. 1" sheetId="1" r:id="rId1"/>
    <sheet name="Рис. 2" sheetId="3" r:id="rId2"/>
    <sheet name="Традиционный подход" sheetId="5" r:id="rId3"/>
    <sheet name="Поход ТА" sheetId="6" r:id="rId4"/>
  </sheets>
  <definedNames>
    <definedName name="solver_adj" localSheetId="3" hidden="1">'Поход ТА'!$C$4:$D$4</definedName>
    <definedName name="solver_adj" localSheetId="2" hidden="1">'Традиционный подход'!$C$4:$D$4</definedName>
    <definedName name="solver_cvg" localSheetId="3" hidden="1">0.0001</definedName>
    <definedName name="solver_cvg" localSheetId="2" hidden="1">0.0001</definedName>
    <definedName name="solver_drv" localSheetId="3" hidden="1">1</definedName>
    <definedName name="solver_drv" localSheetId="2" hidden="1">1</definedName>
    <definedName name="solver_est" localSheetId="3" hidden="1">1</definedName>
    <definedName name="solver_est" localSheetId="2" hidden="1">1</definedName>
    <definedName name="solver_itr" localSheetId="3" hidden="1">100</definedName>
    <definedName name="solver_itr" localSheetId="2" hidden="1">100</definedName>
    <definedName name="solver_lhs1" localSheetId="3" hidden="1">'Поход ТА'!$C$15</definedName>
    <definedName name="solver_lhs1" localSheetId="2" hidden="1">'Традиционный подход'!$C$15</definedName>
    <definedName name="solver_lhs2" localSheetId="3" hidden="1">'Поход ТА'!$C$16</definedName>
    <definedName name="solver_lhs2" localSheetId="2" hidden="1">'Традиционный подход'!$C$16</definedName>
    <definedName name="solver_lhs3" localSheetId="3" hidden="1">'Поход ТА'!$D$4</definedName>
    <definedName name="solver_lhs3" localSheetId="2" hidden="1">'Традиционный подход'!$D$4</definedName>
    <definedName name="solver_lhs4" localSheetId="3" hidden="1">'Поход ТА'!$C$4</definedName>
    <definedName name="solver_lhs4" localSheetId="2" hidden="1">'Традиционный подход'!$C$4</definedName>
    <definedName name="solver_lhs5" localSheetId="3" hidden="1">'Поход ТА'!$D$4</definedName>
    <definedName name="solver_lhs5" localSheetId="2" hidden="1">'Традиционный подход'!$D$4</definedName>
    <definedName name="solver_lin" localSheetId="3" hidden="1">2</definedName>
    <definedName name="solver_lin" localSheetId="2" hidden="1">2</definedName>
    <definedName name="solver_neg" localSheetId="3" hidden="1">2</definedName>
    <definedName name="solver_neg" localSheetId="2" hidden="1">2</definedName>
    <definedName name="solver_num" localSheetId="3" hidden="1">4</definedName>
    <definedName name="solver_num" localSheetId="2" hidden="1">4</definedName>
    <definedName name="solver_nwt" localSheetId="3" hidden="1">1</definedName>
    <definedName name="solver_nwt" localSheetId="2" hidden="1">1</definedName>
    <definedName name="solver_opt" localSheetId="3" hidden="1">'Поход ТА'!$C$7</definedName>
    <definedName name="solver_opt" localSheetId="2" hidden="1">'Традиционный подход'!$C$7</definedName>
    <definedName name="solver_pre" localSheetId="3" hidden="1">0.000001</definedName>
    <definedName name="solver_pre" localSheetId="2" hidden="1">0.000001</definedName>
    <definedName name="solver_rel1" localSheetId="3" hidden="1">1</definedName>
    <definedName name="solver_rel1" localSheetId="2" hidden="1">1</definedName>
    <definedName name="solver_rel2" localSheetId="3" hidden="1">1</definedName>
    <definedName name="solver_rel2" localSheetId="2" hidden="1">1</definedName>
    <definedName name="solver_rel3" localSheetId="3" hidden="1">3</definedName>
    <definedName name="solver_rel3" localSheetId="2" hidden="1">3</definedName>
    <definedName name="solver_rel4" localSheetId="3" hidden="1">3</definedName>
    <definedName name="solver_rel4" localSheetId="2" hidden="1">3</definedName>
    <definedName name="solver_rel5" localSheetId="3" hidden="1">3</definedName>
    <definedName name="solver_rel5" localSheetId="2" hidden="1">3</definedName>
    <definedName name="solver_rhs1" localSheetId="3" hidden="1">'Поход ТА'!$E$15</definedName>
    <definedName name="solver_rhs1" localSheetId="2" hidden="1">'Традиционный подход'!$E$15</definedName>
    <definedName name="solver_rhs2" localSheetId="3" hidden="1">'Поход ТА'!$E$16</definedName>
    <definedName name="solver_rhs2" localSheetId="2" hidden="1">'Традиционный подход'!$E$16</definedName>
    <definedName name="solver_rhs3" localSheetId="3" hidden="1">'Поход ТА'!$D$5</definedName>
    <definedName name="solver_rhs3" localSheetId="2" hidden="1">'Традиционный подход'!$D$5</definedName>
    <definedName name="solver_rhs4" localSheetId="3" hidden="1">'Поход ТА'!$C$5</definedName>
    <definedName name="solver_rhs4" localSheetId="2" hidden="1">'Традиционный подход'!$C$5</definedName>
    <definedName name="solver_rhs5" localSheetId="3" hidden="1">'Поход ТА'!$D$5</definedName>
    <definedName name="solver_rhs5" localSheetId="2" hidden="1">'Традиционный подход'!$D$5</definedName>
    <definedName name="solver_scl" localSheetId="3" hidden="1">2</definedName>
    <definedName name="solver_scl" localSheetId="2" hidden="1">2</definedName>
    <definedName name="solver_sho" localSheetId="3" hidden="1">2</definedName>
    <definedName name="solver_sho" localSheetId="2" hidden="1">2</definedName>
    <definedName name="solver_tim" localSheetId="3" hidden="1">100</definedName>
    <definedName name="solver_tim" localSheetId="2" hidden="1">100</definedName>
    <definedName name="solver_tol" localSheetId="3" hidden="1">0.05</definedName>
    <definedName name="solver_tol" localSheetId="2" hidden="1">0.05</definedName>
    <definedName name="solver_typ" localSheetId="3" hidden="1">1</definedName>
    <definedName name="solver_typ" localSheetId="2" hidden="1">1</definedName>
    <definedName name="solver_val" localSheetId="3" hidden="1">0</definedName>
    <definedName name="solver_val" localSheetId="2" hidden="1">0</definedName>
  </definedNames>
  <calcPr calcId="125725"/>
</workbook>
</file>

<file path=xl/calcChain.xml><?xml version="1.0" encoding="utf-8"?>
<calcChain xmlns="http://schemas.openxmlformats.org/spreadsheetml/2006/main">
  <c r="D23" i="6"/>
  <c r="C23"/>
  <c r="C6"/>
  <c r="C7" s="1"/>
  <c r="D6"/>
  <c r="E16"/>
  <c r="C16"/>
  <c r="E15"/>
  <c r="C15"/>
  <c r="D23" i="5"/>
  <c r="D24" s="1"/>
  <c r="D6" s="1"/>
  <c r="C23"/>
  <c r="C24" s="1"/>
  <c r="C6" s="1"/>
  <c r="C7" s="1"/>
  <c r="C16"/>
  <c r="C15"/>
  <c r="E16"/>
  <c r="E15"/>
  <c r="H16" i="3"/>
  <c r="G12"/>
  <c r="H30" l="1"/>
  <c r="H29"/>
  <c r="G30"/>
  <c r="G29"/>
  <c r="H25"/>
  <c r="H24"/>
  <c r="H20"/>
  <c r="H17"/>
  <c r="H21" s="1"/>
  <c r="H8" l="1"/>
  <c r="G13" s="1"/>
  <c r="H7"/>
  <c r="C6"/>
  <c r="B6"/>
  <c r="H12" l="1"/>
  <c r="H13"/>
</calcChain>
</file>

<file path=xl/sharedStrings.xml><?xml version="1.0" encoding="utf-8"?>
<sst xmlns="http://schemas.openxmlformats.org/spreadsheetml/2006/main" count="123" uniqueCount="60">
  <si>
    <t>Сборка и тестирование, 2 часа</t>
  </si>
  <si>
    <t>Упаковка, 0,5 часа</t>
  </si>
  <si>
    <t>Изготовление второй детали, 2 часа</t>
  </si>
  <si>
    <t>Штамповка первой детали, 1 час</t>
  </si>
  <si>
    <t>Покраска первой детали, 
1,5 часа</t>
  </si>
  <si>
    <t>буфер</t>
  </si>
  <si>
    <t>ограничение</t>
  </si>
  <si>
    <t>Затраты на прямые материалы</t>
  </si>
  <si>
    <t>Затраты на прямой труд</t>
  </si>
  <si>
    <t>Переменные накладные расходы</t>
  </si>
  <si>
    <t>Постоянные накладные расходы</t>
  </si>
  <si>
    <t>Общие затраты на производство продукции</t>
  </si>
  <si>
    <t>А</t>
  </si>
  <si>
    <t>Б</t>
  </si>
  <si>
    <t>Затраты, руб.</t>
  </si>
  <si>
    <t>Продукция А</t>
  </si>
  <si>
    <t>Процесс</t>
  </si>
  <si>
    <t>Продукция Б</t>
  </si>
  <si>
    <t>АА</t>
  </si>
  <si>
    <t>ББ</t>
  </si>
  <si>
    <t>Потраченное время, мин</t>
  </si>
  <si>
    <t>Максимальное число единиц продукции, шт.</t>
  </si>
  <si>
    <t>Максимально время работы в течение суток, мин</t>
  </si>
  <si>
    <t xml:space="preserve">= 2 х 16 часов х 60 минут </t>
  </si>
  <si>
    <t xml:space="preserve">= 12 часов х 60 минут </t>
  </si>
  <si>
    <t>Маржинальная прибыль за единицу продукции, руб.</t>
  </si>
  <si>
    <t>Продукция</t>
  </si>
  <si>
    <t>Рыночные цены</t>
  </si>
  <si>
    <t>Переменные затраты в традиционном учете, руб.</t>
  </si>
  <si>
    <t>= 500 + 250 + 250</t>
  </si>
  <si>
    <t>= 500 + 450 + 450</t>
  </si>
  <si>
    <t>= 3250 - 1000</t>
  </si>
  <si>
    <t>= 2600 - 1400</t>
  </si>
  <si>
    <t xml:space="preserve">= 13 часов х 60 минут </t>
  </si>
  <si>
    <t>Время доступности процесса ББ увеличено на 1 час</t>
  </si>
  <si>
    <t>Продукты</t>
  </si>
  <si>
    <t>В</t>
  </si>
  <si>
    <t>Объем выпуска продуктов - искомые переменные</t>
  </si>
  <si>
    <r>
      <t>х</t>
    </r>
    <r>
      <rPr>
        <vertAlign val="subscript"/>
        <sz val="11"/>
        <color theme="1"/>
        <rFont val="Calibri"/>
        <family val="2"/>
        <charset val="204"/>
        <scheme val="minor"/>
      </rPr>
      <t>1</t>
    </r>
  </si>
  <si>
    <r>
      <t>х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</si>
  <si>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Значение искомых переменных</t>
  </si>
  <si>
    <t>Ограничения искомых переменных снизу</t>
  </si>
  <si>
    <r>
      <t>Коэффициенты при х</t>
    </r>
    <r>
      <rPr>
        <vertAlign val="subscript"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 и х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в уравнении целевой функции</t>
    </r>
  </si>
  <si>
    <t>Значение целевой функции</t>
  </si>
  <si>
    <t>Использование и предоставление ресурсов</t>
  </si>
  <si>
    <t>Наименование 
ресурса</t>
  </si>
  <si>
    <t>Запись ограничений в математическом виде</t>
  </si>
  <si>
    <t>левая часть неравенства</t>
  </si>
  <si>
    <t>знак неравенства</t>
  </si>
  <si>
    <t>правая часть неравенства</t>
  </si>
  <si>
    <t>&lt;=</t>
  </si>
  <si>
    <t>Процесс АА</t>
  </si>
  <si>
    <t>Процесс ББ</t>
  </si>
  <si>
    <t>Потребление ресурсов на единицу продукта, мин</t>
  </si>
  <si>
    <t>Планируемый объем ресурсов на следующий месяц, мин</t>
  </si>
  <si>
    <t>Всего переменные затраты</t>
  </si>
  <si>
    <t>Отпускная цена</t>
  </si>
  <si>
    <t>Маржинальная прибыль</t>
  </si>
  <si>
    <t>Эти статьи не входят в переменные затраты</t>
  </si>
  <si>
    <t>Маржинальная прибыль по ТА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</si>
</sst>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&quot;р.&quot;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0" fontId="0" fillId="5" borderId="0" xfId="0" applyFill="1" applyAlignment="1">
      <alignment horizontal="center" vertical="top"/>
    </xf>
    <xf numFmtId="0" fontId="0" fillId="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0" xfId="0" applyFill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/>
    <xf numFmtId="0" fontId="0" fillId="8" borderId="0" xfId="0" applyFill="1"/>
    <xf numFmtId="165" fontId="0" fillId="0" borderId="0" xfId="0" applyNumberFormat="1"/>
    <xf numFmtId="165" fontId="0" fillId="8" borderId="0" xfId="0" applyNumberFormat="1" applyFill="1"/>
    <xf numFmtId="0" fontId="1" fillId="0" borderId="0" xfId="0" applyFont="1"/>
    <xf numFmtId="0" fontId="0" fillId="0" borderId="2" xfId="0" applyBorder="1" applyAlignment="1">
      <alignment horizontal="center" vertical="center" wrapText="1"/>
    </xf>
    <xf numFmtId="0" fontId="0" fillId="7" borderId="3" xfId="0" applyFill="1" applyBorder="1" applyAlignment="1">
      <alignment horizontal="center"/>
    </xf>
    <xf numFmtId="0" fontId="0" fillId="9" borderId="3" xfId="0" applyFill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7" borderId="3" xfId="0" applyFill="1" applyBorder="1" applyAlignment="1">
      <alignment horizontal="center"/>
    </xf>
    <xf numFmtId="0" fontId="0" fillId="0" borderId="3" xfId="0" applyBorder="1"/>
    <xf numFmtId="3" fontId="0" fillId="7" borderId="3" xfId="0" applyNumberFormat="1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1" xfId="0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8" borderId="0" xfId="0" applyFont="1" applyFill="1" applyBorder="1"/>
    <xf numFmtId="0" fontId="0" fillId="8" borderId="0" xfId="0" applyFill="1" applyAlignment="1">
      <alignment horizontal="center"/>
    </xf>
    <xf numFmtId="2" fontId="0" fillId="8" borderId="0" xfId="0" applyNumberFormat="1" applyFill="1"/>
    <xf numFmtId="0" fontId="7" fillId="8" borderId="1" xfId="0" applyFont="1" applyFill="1" applyBorder="1"/>
    <xf numFmtId="0" fontId="0" fillId="8" borderId="1" xfId="0" applyFill="1" applyBorder="1" applyAlignment="1">
      <alignment horizontal="center"/>
    </xf>
    <xf numFmtId="0" fontId="7" fillId="9" borderId="0" xfId="0" applyFont="1" applyFill="1" applyAlignment="1">
      <alignment horizontal="center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171450</xdr:rowOff>
    </xdr:from>
    <xdr:to>
      <xdr:col>10</xdr:col>
      <xdr:colOff>638175</xdr:colOff>
      <xdr:row>4</xdr:row>
      <xdr:rowOff>171450</xdr:rowOff>
    </xdr:to>
    <xdr:cxnSp macro="">
      <xdr:nvCxnSpPr>
        <xdr:cNvPr id="16" name="Прямая соединительная линия 15"/>
        <xdr:cNvCxnSpPr/>
      </xdr:nvCxnSpPr>
      <xdr:spPr>
        <a:xfrm>
          <a:off x="581025" y="742950"/>
          <a:ext cx="646747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533400</xdr:colOff>
      <xdr:row>4</xdr:row>
      <xdr:rowOff>104774</xdr:rowOff>
    </xdr:from>
    <xdr:to>
      <xdr:col>1</xdr:col>
      <xdr:colOff>57150</xdr:colOff>
      <xdr:row>4</xdr:row>
      <xdr:rowOff>224517</xdr:rowOff>
    </xdr:to>
    <xdr:sp macro="" textlink="">
      <xdr:nvSpPr>
        <xdr:cNvPr id="17" name="Блок-схема: узел 16"/>
        <xdr:cNvSpPr/>
      </xdr:nvSpPr>
      <xdr:spPr>
        <a:xfrm>
          <a:off x="533400" y="676274"/>
          <a:ext cx="104775" cy="119743"/>
        </a:xfrm>
        <a:prstGeom prst="flowChartConnector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</xdr:col>
      <xdr:colOff>590550</xdr:colOff>
      <xdr:row>4</xdr:row>
      <xdr:rowOff>104775</xdr:rowOff>
    </xdr:from>
    <xdr:to>
      <xdr:col>3</xdr:col>
      <xdr:colOff>47625</xdr:colOff>
      <xdr:row>4</xdr:row>
      <xdr:rowOff>224518</xdr:rowOff>
    </xdr:to>
    <xdr:sp macro="" textlink="">
      <xdr:nvSpPr>
        <xdr:cNvPr id="18" name="Блок-схема: узел 17"/>
        <xdr:cNvSpPr/>
      </xdr:nvSpPr>
      <xdr:spPr>
        <a:xfrm>
          <a:off x="1819275" y="676275"/>
          <a:ext cx="104775" cy="119743"/>
        </a:xfrm>
        <a:prstGeom prst="flowChartConnector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609600</xdr:colOff>
      <xdr:row>4</xdr:row>
      <xdr:rowOff>104775</xdr:rowOff>
    </xdr:from>
    <xdr:to>
      <xdr:col>6</xdr:col>
      <xdr:colOff>66675</xdr:colOff>
      <xdr:row>4</xdr:row>
      <xdr:rowOff>224518</xdr:rowOff>
    </xdr:to>
    <xdr:sp macro="" textlink="">
      <xdr:nvSpPr>
        <xdr:cNvPr id="19" name="Блок-схема: узел 18"/>
        <xdr:cNvSpPr/>
      </xdr:nvSpPr>
      <xdr:spPr>
        <a:xfrm>
          <a:off x="3781425" y="676275"/>
          <a:ext cx="104775" cy="119743"/>
        </a:xfrm>
        <a:prstGeom prst="flowChartConnector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590550</xdr:colOff>
      <xdr:row>4</xdr:row>
      <xdr:rowOff>114300</xdr:rowOff>
    </xdr:from>
    <xdr:to>
      <xdr:col>10</xdr:col>
      <xdr:colOff>47625</xdr:colOff>
      <xdr:row>4</xdr:row>
      <xdr:rowOff>234043</xdr:rowOff>
    </xdr:to>
    <xdr:sp macro="" textlink="">
      <xdr:nvSpPr>
        <xdr:cNvPr id="20" name="Блок-схема: узел 19"/>
        <xdr:cNvSpPr/>
      </xdr:nvSpPr>
      <xdr:spPr>
        <a:xfrm>
          <a:off x="6353175" y="685800"/>
          <a:ext cx="104775" cy="119743"/>
        </a:xfrm>
        <a:prstGeom prst="flowChartConnector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581025</xdr:colOff>
      <xdr:row>4</xdr:row>
      <xdr:rowOff>104775</xdr:rowOff>
    </xdr:from>
    <xdr:to>
      <xdr:col>11</xdr:col>
      <xdr:colOff>38100</xdr:colOff>
      <xdr:row>4</xdr:row>
      <xdr:rowOff>224518</xdr:rowOff>
    </xdr:to>
    <xdr:sp macro="" textlink="">
      <xdr:nvSpPr>
        <xdr:cNvPr id="21" name="Блок-схема: узел 20"/>
        <xdr:cNvSpPr/>
      </xdr:nvSpPr>
      <xdr:spPr>
        <a:xfrm>
          <a:off x="6991350" y="676275"/>
          <a:ext cx="104775" cy="119743"/>
        </a:xfrm>
        <a:prstGeom prst="flowChartConnector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</xdr:col>
      <xdr:colOff>0</xdr:colOff>
      <xdr:row>3</xdr:row>
      <xdr:rowOff>171450</xdr:rowOff>
    </xdr:from>
    <xdr:to>
      <xdr:col>5</xdr:col>
      <xdr:colOff>638175</xdr:colOff>
      <xdr:row>3</xdr:row>
      <xdr:rowOff>171450</xdr:rowOff>
    </xdr:to>
    <xdr:cxnSp macro="">
      <xdr:nvCxnSpPr>
        <xdr:cNvPr id="22" name="Прямая соединительная линия 21"/>
        <xdr:cNvCxnSpPr/>
      </xdr:nvCxnSpPr>
      <xdr:spPr>
        <a:xfrm>
          <a:off x="1228725" y="742950"/>
          <a:ext cx="258127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</xdr:row>
      <xdr:rowOff>161925</xdr:rowOff>
    </xdr:from>
    <xdr:to>
      <xdr:col>6</xdr:col>
      <xdr:colOff>0</xdr:colOff>
      <xdr:row>4</xdr:row>
      <xdr:rowOff>73269</xdr:rowOff>
    </xdr:to>
    <xdr:cxnSp macro="">
      <xdr:nvCxnSpPr>
        <xdr:cNvPr id="24" name="Прямая соединительная линия 23"/>
        <xdr:cNvCxnSpPr/>
      </xdr:nvCxnSpPr>
      <xdr:spPr>
        <a:xfrm>
          <a:off x="3802673" y="733425"/>
          <a:ext cx="0" cy="219075"/>
        </a:xfrm>
        <a:prstGeom prst="line">
          <a:avLst/>
        </a:prstGeom>
        <a:ln w="19050">
          <a:solidFill>
            <a:srgbClr val="FF0000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</xdr:row>
      <xdr:rowOff>76200</xdr:rowOff>
    </xdr:from>
    <xdr:to>
      <xdr:col>6</xdr:col>
      <xdr:colOff>0</xdr:colOff>
      <xdr:row>10</xdr:row>
      <xdr:rowOff>0</xdr:rowOff>
    </xdr:to>
    <xdr:cxnSp macro="">
      <xdr:nvCxnSpPr>
        <xdr:cNvPr id="32" name="Прямая со стрелкой 31"/>
        <xdr:cNvCxnSpPr/>
      </xdr:nvCxnSpPr>
      <xdr:spPr>
        <a:xfrm flipV="1">
          <a:off x="3819525" y="1695450"/>
          <a:ext cx="0" cy="6858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104774</xdr:colOff>
      <xdr:row>6</xdr:row>
      <xdr:rowOff>38103</xdr:rowOff>
    </xdr:from>
    <xdr:to>
      <xdr:col>9</xdr:col>
      <xdr:colOff>533400</xdr:colOff>
      <xdr:row>7</xdr:row>
      <xdr:rowOff>142874</xdr:rowOff>
    </xdr:to>
    <xdr:sp macro="" textlink="">
      <xdr:nvSpPr>
        <xdr:cNvPr id="33" name="Правая фигурная скобка 32"/>
        <xdr:cNvSpPr/>
      </xdr:nvSpPr>
      <xdr:spPr>
        <a:xfrm rot="5400000">
          <a:off x="4962526" y="619126"/>
          <a:ext cx="295271" cy="2371726"/>
        </a:xfrm>
        <a:prstGeom prst="rightBrace">
          <a:avLst>
            <a:gd name="adj1" fmla="val 8333"/>
            <a:gd name="adj2" fmla="val 51316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11"/>
  <sheetViews>
    <sheetView showGridLines="0" zoomScaleNormal="100" workbookViewId="0">
      <selection activeCell="N11" sqref="N11"/>
    </sheetView>
  </sheetViews>
  <sheetFormatPr defaultRowHeight="15"/>
  <cols>
    <col min="1" max="1" width="8.7109375" customWidth="1"/>
    <col min="2" max="11" width="9.7109375" style="2" customWidth="1"/>
    <col min="12" max="16" width="8.7109375" customWidth="1"/>
  </cols>
  <sheetData>
    <row r="3" spans="2:11">
      <c r="C3" s="20" t="s">
        <v>2</v>
      </c>
      <c r="D3" s="20"/>
      <c r="E3" s="20"/>
      <c r="F3" s="20"/>
    </row>
    <row r="4" spans="2:11" ht="24" customHeight="1"/>
    <row r="5" spans="2:11" ht="28.5" customHeight="1"/>
    <row r="6" spans="2:11" ht="30">
      <c r="B6" s="17" t="s">
        <v>3</v>
      </c>
      <c r="C6" s="17"/>
      <c r="D6" s="18" t="s">
        <v>4</v>
      </c>
      <c r="E6" s="18"/>
      <c r="F6" s="18"/>
      <c r="G6" s="19" t="s">
        <v>0</v>
      </c>
      <c r="H6" s="19"/>
      <c r="I6" s="19"/>
      <c r="J6" s="19"/>
      <c r="K6" s="4" t="s">
        <v>1</v>
      </c>
    </row>
    <row r="8" spans="2:11">
      <c r="F8" s="2" t="s">
        <v>5</v>
      </c>
    </row>
    <row r="9" spans="2:11">
      <c r="H9" s="21" t="s">
        <v>6</v>
      </c>
      <c r="I9" s="21"/>
    </row>
    <row r="11" spans="2:11">
      <c r="B11" s="3"/>
    </row>
  </sheetData>
  <mergeCells count="5">
    <mergeCell ref="B6:C6"/>
    <mergeCell ref="D6:F6"/>
    <mergeCell ref="G6:J6"/>
    <mergeCell ref="C3:F3"/>
    <mergeCell ref="H9:I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A19" sqref="A19"/>
    </sheetView>
  </sheetViews>
  <sheetFormatPr defaultRowHeight="15"/>
  <cols>
    <col min="1" max="1" width="42.140625" bestFit="1" customWidth="1"/>
    <col min="2" max="3" width="8.7109375" customWidth="1"/>
    <col min="6" max="6" width="12.5703125" customWidth="1"/>
    <col min="7" max="8" width="24.7109375" customWidth="1"/>
  </cols>
  <sheetData>
    <row r="1" spans="1:8" s="8" customFormat="1">
      <c r="A1" s="7" t="s">
        <v>14</v>
      </c>
      <c r="B1" s="7" t="s">
        <v>12</v>
      </c>
      <c r="C1" s="7" t="s">
        <v>13</v>
      </c>
      <c r="F1" s="7"/>
      <c r="G1" s="24" t="s">
        <v>20</v>
      </c>
      <c r="H1" s="24"/>
    </row>
    <row r="2" spans="1:8">
      <c r="A2" s="5" t="s">
        <v>7</v>
      </c>
      <c r="B2" s="1">
        <v>500</v>
      </c>
      <c r="C2" s="1">
        <v>500</v>
      </c>
      <c r="F2" s="11" t="s">
        <v>16</v>
      </c>
      <c r="G2" s="7" t="s">
        <v>15</v>
      </c>
      <c r="H2" s="7" t="s">
        <v>17</v>
      </c>
    </row>
    <row r="3" spans="1:8">
      <c r="A3" s="5" t="s">
        <v>8</v>
      </c>
      <c r="B3" s="1">
        <v>250</v>
      </c>
      <c r="C3" s="1">
        <v>450</v>
      </c>
      <c r="F3" s="1" t="s">
        <v>18</v>
      </c>
      <c r="G3" s="1">
        <v>10</v>
      </c>
      <c r="H3" s="1">
        <v>39</v>
      </c>
    </row>
    <row r="4" spans="1:8">
      <c r="A4" s="5" t="s">
        <v>9</v>
      </c>
      <c r="B4" s="1">
        <v>250</v>
      </c>
      <c r="C4" s="1">
        <v>450</v>
      </c>
      <c r="F4" s="10" t="s">
        <v>19</v>
      </c>
      <c r="G4" s="1">
        <v>20</v>
      </c>
      <c r="H4" s="1">
        <v>15</v>
      </c>
    </row>
    <row r="5" spans="1:8">
      <c r="A5" s="5" t="s">
        <v>10</v>
      </c>
      <c r="B5" s="1">
        <v>250</v>
      </c>
      <c r="C5" s="1">
        <v>450</v>
      </c>
    </row>
    <row r="6" spans="1:8" ht="15.75" thickBot="1">
      <c r="A6" s="9" t="s">
        <v>11</v>
      </c>
      <c r="B6" s="6">
        <f>SUM(B2:B5)</f>
        <v>1250</v>
      </c>
      <c r="C6" s="6">
        <f>SUM(C2:C5)</f>
        <v>1850</v>
      </c>
      <c r="F6" s="11" t="s">
        <v>16</v>
      </c>
      <c r="G6" s="25" t="s">
        <v>22</v>
      </c>
      <c r="H6" s="25"/>
    </row>
    <row r="7" spans="1:8" ht="15.75" thickTop="1">
      <c r="F7" s="1" t="s">
        <v>18</v>
      </c>
      <c r="G7" s="12" t="s">
        <v>23</v>
      </c>
      <c r="H7" s="1">
        <f>2*16*60</f>
        <v>1920</v>
      </c>
    </row>
    <row r="8" spans="1:8">
      <c r="A8" s="5" t="s">
        <v>27</v>
      </c>
      <c r="B8" s="14">
        <v>3250</v>
      </c>
      <c r="C8" s="14">
        <v>2600</v>
      </c>
      <c r="F8" s="10" t="s">
        <v>19</v>
      </c>
      <c r="G8" s="12" t="s">
        <v>24</v>
      </c>
      <c r="H8" s="1">
        <f>12*60</f>
        <v>720</v>
      </c>
    </row>
    <row r="10" spans="1:8">
      <c r="G10" s="23" t="s">
        <v>21</v>
      </c>
      <c r="H10" s="23"/>
    </row>
    <row r="11" spans="1:8">
      <c r="F11" s="11" t="s">
        <v>16</v>
      </c>
      <c r="G11" s="7" t="s">
        <v>15</v>
      </c>
      <c r="H11" s="7" t="s">
        <v>17</v>
      </c>
    </row>
    <row r="12" spans="1:8">
      <c r="F12" s="1" t="s">
        <v>18</v>
      </c>
      <c r="G12" s="1">
        <f>$H7/G3</f>
        <v>192</v>
      </c>
      <c r="H12" s="13">
        <f>$H7/H3</f>
        <v>49.230769230769234</v>
      </c>
    </row>
    <row r="13" spans="1:8">
      <c r="F13" s="10" t="s">
        <v>19</v>
      </c>
      <c r="G13" s="1">
        <f>$H8/G4</f>
        <v>36</v>
      </c>
      <c r="H13" s="1">
        <f>$H8/H4</f>
        <v>48</v>
      </c>
    </row>
    <row r="15" spans="1:8">
      <c r="F15" s="1" t="s">
        <v>26</v>
      </c>
      <c r="G15" s="23" t="s">
        <v>28</v>
      </c>
      <c r="H15" s="23"/>
    </row>
    <row r="16" spans="1:8">
      <c r="F16" s="1" t="s">
        <v>12</v>
      </c>
      <c r="G16" s="12" t="s">
        <v>29</v>
      </c>
      <c r="H16" s="1">
        <f>SUM(B2:B4)</f>
        <v>1000</v>
      </c>
    </row>
    <row r="17" spans="1:8">
      <c r="F17" s="1" t="s">
        <v>13</v>
      </c>
      <c r="G17" s="12" t="s">
        <v>30</v>
      </c>
      <c r="H17" s="1">
        <f>SUM(C2:C4)</f>
        <v>1400</v>
      </c>
    </row>
    <row r="19" spans="1:8">
      <c r="F19" s="1" t="s">
        <v>26</v>
      </c>
      <c r="G19" s="23" t="s">
        <v>25</v>
      </c>
      <c r="H19" s="23"/>
    </row>
    <row r="20" spans="1:8">
      <c r="F20" s="1" t="s">
        <v>12</v>
      </c>
      <c r="G20" s="12" t="s">
        <v>31</v>
      </c>
      <c r="H20" s="1">
        <f>B8-H16</f>
        <v>2250</v>
      </c>
    </row>
    <row r="21" spans="1:8">
      <c r="A21" s="5"/>
      <c r="F21" s="1" t="s">
        <v>13</v>
      </c>
      <c r="G21" s="12" t="s">
        <v>32</v>
      </c>
      <c r="H21" s="1">
        <f>C8-H17</f>
        <v>1200</v>
      </c>
    </row>
    <row r="23" spans="1:8">
      <c r="A23" s="5"/>
      <c r="E23" s="22" t="s">
        <v>34</v>
      </c>
      <c r="F23" s="11" t="s">
        <v>16</v>
      </c>
      <c r="G23" s="25" t="s">
        <v>22</v>
      </c>
      <c r="H23" s="25"/>
    </row>
    <row r="24" spans="1:8">
      <c r="E24" s="22"/>
      <c r="F24" s="1" t="s">
        <v>18</v>
      </c>
      <c r="G24" s="12" t="s">
        <v>23</v>
      </c>
      <c r="H24" s="1">
        <f>2*16*60</f>
        <v>1920</v>
      </c>
    </row>
    <row r="25" spans="1:8">
      <c r="A25" s="5"/>
      <c r="E25" s="22"/>
      <c r="F25" s="10" t="s">
        <v>19</v>
      </c>
      <c r="G25" s="12" t="s">
        <v>33</v>
      </c>
      <c r="H25" s="16">
        <f>13*60</f>
        <v>780</v>
      </c>
    </row>
    <row r="26" spans="1:8">
      <c r="E26" s="22"/>
    </row>
    <row r="27" spans="1:8">
      <c r="A27" s="5"/>
      <c r="E27" s="22"/>
      <c r="G27" s="23" t="s">
        <v>21</v>
      </c>
      <c r="H27" s="23"/>
    </row>
    <row r="28" spans="1:8">
      <c r="E28" s="22"/>
      <c r="F28" s="11" t="s">
        <v>16</v>
      </c>
      <c r="G28" s="7" t="s">
        <v>15</v>
      </c>
      <c r="H28" s="7" t="s">
        <v>17</v>
      </c>
    </row>
    <row r="29" spans="1:8">
      <c r="E29" s="22"/>
      <c r="F29" s="1" t="s">
        <v>18</v>
      </c>
      <c r="G29" s="1">
        <f>$H24/G3</f>
        <v>192</v>
      </c>
      <c r="H29" s="13">
        <f>$H24/H3</f>
        <v>49.230769230769234</v>
      </c>
    </row>
    <row r="30" spans="1:8">
      <c r="E30" s="22"/>
      <c r="F30" s="10" t="s">
        <v>19</v>
      </c>
      <c r="G30" s="16">
        <f>$H25/G4</f>
        <v>39</v>
      </c>
      <c r="H30" s="16">
        <f>$H25/H4</f>
        <v>52</v>
      </c>
    </row>
  </sheetData>
  <mergeCells count="8">
    <mergeCell ref="E23:E30"/>
    <mergeCell ref="G27:H27"/>
    <mergeCell ref="G1:H1"/>
    <mergeCell ref="G10:H10"/>
    <mergeCell ref="G6:H6"/>
    <mergeCell ref="G15:H15"/>
    <mergeCell ref="G19:H19"/>
    <mergeCell ref="G23:H23"/>
  </mergeCells>
  <pageMargins left="0.7" right="0.7" top="0.75" bottom="0.75" header="0.3" footer="0.3"/>
  <ignoredErrors>
    <ignoredError sqref="H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E24"/>
  <sheetViews>
    <sheetView workbookViewId="0">
      <selection activeCell="B33" sqref="B33"/>
    </sheetView>
  </sheetViews>
  <sheetFormatPr defaultRowHeight="15"/>
  <cols>
    <col min="1" max="1" width="2.85546875" customWidth="1"/>
    <col min="2" max="2" width="54.28515625" bestFit="1" customWidth="1"/>
    <col min="3" max="4" width="23.7109375" customWidth="1"/>
    <col min="5" max="5" width="30.7109375" customWidth="1"/>
  </cols>
  <sheetData>
    <row r="2" spans="2:5">
      <c r="B2" t="s">
        <v>35</v>
      </c>
      <c r="C2" s="15" t="s">
        <v>12</v>
      </c>
      <c r="D2" s="15" t="s">
        <v>36</v>
      </c>
    </row>
    <row r="3" spans="2:5" ht="18">
      <c r="B3" s="26" t="s">
        <v>37</v>
      </c>
      <c r="C3" s="15" t="s">
        <v>38</v>
      </c>
      <c r="D3" s="15" t="s">
        <v>39</v>
      </c>
    </row>
    <row r="4" spans="2:5">
      <c r="B4" t="s">
        <v>40</v>
      </c>
      <c r="C4" s="27">
        <v>39</v>
      </c>
      <c r="D4" s="27">
        <v>0</v>
      </c>
    </row>
    <row r="5" spans="2:5">
      <c r="B5" t="s">
        <v>41</v>
      </c>
      <c r="C5">
        <v>0</v>
      </c>
      <c r="D5">
        <v>0</v>
      </c>
    </row>
    <row r="6" spans="2:5" ht="18">
      <c r="B6" t="s">
        <v>42</v>
      </c>
      <c r="C6" s="28">
        <f>C24</f>
        <v>2250</v>
      </c>
      <c r="D6" s="28">
        <f>D24</f>
        <v>1200</v>
      </c>
    </row>
    <row r="7" spans="2:5">
      <c r="B7" t="s">
        <v>43</v>
      </c>
      <c r="C7" s="29">
        <f>SUMPRODUCT(C4:D4,C6:D6)</f>
        <v>87750</v>
      </c>
      <c r="D7" s="28"/>
    </row>
    <row r="8" spans="2:5">
      <c r="B8" s="30" t="s">
        <v>44</v>
      </c>
    </row>
    <row r="9" spans="2:5">
      <c r="B9" s="31" t="s">
        <v>45</v>
      </c>
      <c r="C9" s="32" t="s">
        <v>53</v>
      </c>
      <c r="D9" s="32"/>
      <c r="E9" s="33" t="s">
        <v>54</v>
      </c>
    </row>
    <row r="10" spans="2:5">
      <c r="B10" s="34"/>
      <c r="C10" s="35" t="s">
        <v>12</v>
      </c>
      <c r="D10" s="35" t="s">
        <v>36</v>
      </c>
      <c r="E10" s="33"/>
    </row>
    <row r="11" spans="2:5">
      <c r="B11" s="36" t="s">
        <v>51</v>
      </c>
      <c r="C11" s="37">
        <v>10</v>
      </c>
      <c r="D11" s="37">
        <v>39</v>
      </c>
      <c r="E11" s="38">
        <v>1920</v>
      </c>
    </row>
    <row r="12" spans="2:5">
      <c r="B12" s="36" t="s">
        <v>52</v>
      </c>
      <c r="C12" s="37">
        <v>20</v>
      </c>
      <c r="D12" s="37">
        <v>15</v>
      </c>
      <c r="E12" s="38">
        <v>780</v>
      </c>
    </row>
    <row r="13" spans="2:5">
      <c r="B13" s="39"/>
      <c r="C13" s="39"/>
      <c r="D13" s="39"/>
      <c r="E13" s="39"/>
    </row>
    <row r="14" spans="2:5">
      <c r="B14" s="40" t="s">
        <v>46</v>
      </c>
      <c r="C14" s="15" t="s">
        <v>47</v>
      </c>
      <c r="D14" s="15" t="s">
        <v>48</v>
      </c>
      <c r="E14" s="15" t="s">
        <v>49</v>
      </c>
    </row>
    <row r="15" spans="2:5">
      <c r="C15">
        <f>SUMPRODUCT($C$4:$D$4,C11:D11)</f>
        <v>390</v>
      </c>
      <c r="D15" s="15" t="s">
        <v>50</v>
      </c>
      <c r="E15">
        <f>E11</f>
        <v>1920</v>
      </c>
    </row>
    <row r="16" spans="2:5">
      <c r="C16">
        <f>SUMPRODUCT($C$4:$D$4,C12:D12)</f>
        <v>780</v>
      </c>
      <c r="D16" s="15" t="s">
        <v>50</v>
      </c>
      <c r="E16">
        <f>E12</f>
        <v>780</v>
      </c>
    </row>
    <row r="18" spans="2:4">
      <c r="C18" s="41" t="s">
        <v>12</v>
      </c>
      <c r="D18" s="41" t="s">
        <v>13</v>
      </c>
    </row>
    <row r="19" spans="2:4" ht="15.75" thickBot="1">
      <c r="B19" s="44" t="s">
        <v>56</v>
      </c>
      <c r="C19" s="6">
        <v>3250</v>
      </c>
      <c r="D19" s="6">
        <v>2600</v>
      </c>
    </row>
    <row r="20" spans="2:4" ht="15.75" thickTop="1">
      <c r="B20" s="43" t="s">
        <v>7</v>
      </c>
      <c r="C20" s="42">
        <v>500</v>
      </c>
      <c r="D20" s="42">
        <v>500</v>
      </c>
    </row>
    <row r="21" spans="2:4">
      <c r="B21" s="43" t="s">
        <v>8</v>
      </c>
      <c r="C21" s="42">
        <v>250</v>
      </c>
      <c r="D21" s="42">
        <v>450</v>
      </c>
    </row>
    <row r="22" spans="2:4">
      <c r="B22" s="43" t="s">
        <v>9</v>
      </c>
      <c r="C22" s="42">
        <v>250</v>
      </c>
      <c r="D22" s="42">
        <v>450</v>
      </c>
    </row>
    <row r="23" spans="2:4" ht="15.75" thickBot="1">
      <c r="B23" s="45" t="s">
        <v>55</v>
      </c>
      <c r="C23" s="46">
        <f>SUM(C20:C22)</f>
        <v>1000</v>
      </c>
      <c r="D23" s="46">
        <f>SUM(D20:D22)</f>
        <v>1400</v>
      </c>
    </row>
    <row r="24" spans="2:4" ht="15.75" thickTop="1">
      <c r="B24" s="47" t="s">
        <v>57</v>
      </c>
      <c r="C24" s="48">
        <f>C19-C23</f>
        <v>2250</v>
      </c>
      <c r="D24" s="48">
        <f>D19-D23</f>
        <v>1200</v>
      </c>
    </row>
  </sheetData>
  <dataConsolidate/>
  <mergeCells count="3">
    <mergeCell ref="B9:B10"/>
    <mergeCell ref="C9:D9"/>
    <mergeCell ref="E9:E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24"/>
  <sheetViews>
    <sheetView tabSelected="1" workbookViewId="0">
      <selection activeCell="E30" sqref="E30"/>
    </sheetView>
  </sheetViews>
  <sheetFormatPr defaultRowHeight="15"/>
  <cols>
    <col min="1" max="1" width="2.85546875" customWidth="1"/>
    <col min="2" max="2" width="54.28515625" bestFit="1" customWidth="1"/>
    <col min="3" max="4" width="23.7109375" customWidth="1"/>
    <col min="5" max="5" width="30.7109375" customWidth="1"/>
  </cols>
  <sheetData>
    <row r="2" spans="2:5">
      <c r="B2" t="s">
        <v>35</v>
      </c>
      <c r="C2" s="15" t="s">
        <v>12</v>
      </c>
      <c r="D2" s="15" t="s">
        <v>36</v>
      </c>
    </row>
    <row r="3" spans="2:5" ht="18">
      <c r="B3" s="26" t="s">
        <v>37</v>
      </c>
      <c r="C3" s="15" t="s">
        <v>38</v>
      </c>
      <c r="D3" s="15" t="s">
        <v>39</v>
      </c>
    </row>
    <row r="4" spans="2:5">
      <c r="B4" t="s">
        <v>40</v>
      </c>
      <c r="C4" s="49">
        <v>2.571428571428573</v>
      </c>
      <c r="D4" s="49">
        <v>48.571428571428569</v>
      </c>
    </row>
    <row r="5" spans="2:5">
      <c r="B5" t="s">
        <v>41</v>
      </c>
      <c r="C5">
        <v>0</v>
      </c>
      <c r="D5">
        <v>0</v>
      </c>
    </row>
    <row r="6" spans="2:5" ht="18">
      <c r="B6" t="s">
        <v>42</v>
      </c>
      <c r="C6" s="28">
        <f>C23</f>
        <v>2750</v>
      </c>
      <c r="D6" s="28">
        <f>D23</f>
        <v>2100</v>
      </c>
    </row>
    <row r="7" spans="2:5">
      <c r="B7" t="s">
        <v>43</v>
      </c>
      <c r="C7" s="29">
        <f>SUMPRODUCT(C4:D4,C6:D6)</f>
        <v>109071.42857142858</v>
      </c>
      <c r="D7" s="28"/>
    </row>
    <row r="8" spans="2:5">
      <c r="B8" s="30" t="s">
        <v>44</v>
      </c>
    </row>
    <row r="9" spans="2:5">
      <c r="B9" s="31" t="s">
        <v>45</v>
      </c>
      <c r="C9" s="32" t="s">
        <v>53</v>
      </c>
      <c r="D9" s="32"/>
      <c r="E9" s="33" t="s">
        <v>54</v>
      </c>
    </row>
    <row r="10" spans="2:5">
      <c r="B10" s="34"/>
      <c r="C10" s="35" t="s">
        <v>12</v>
      </c>
      <c r="D10" s="35" t="s">
        <v>36</v>
      </c>
      <c r="E10" s="33"/>
    </row>
    <row r="11" spans="2:5">
      <c r="B11" s="36" t="s">
        <v>51</v>
      </c>
      <c r="C11" s="37">
        <v>10</v>
      </c>
      <c r="D11" s="37">
        <v>39</v>
      </c>
      <c r="E11" s="38">
        <v>1920</v>
      </c>
    </row>
    <row r="12" spans="2:5">
      <c r="B12" s="36" t="s">
        <v>52</v>
      </c>
      <c r="C12" s="37">
        <v>20</v>
      </c>
      <c r="D12" s="37">
        <v>15</v>
      </c>
      <c r="E12" s="38">
        <v>780</v>
      </c>
    </row>
    <row r="13" spans="2:5">
      <c r="B13" s="39"/>
      <c r="C13" s="39"/>
      <c r="D13" s="39"/>
      <c r="E13" s="39"/>
    </row>
    <row r="14" spans="2:5">
      <c r="B14" s="40" t="s">
        <v>46</v>
      </c>
      <c r="C14" s="15" t="s">
        <v>47</v>
      </c>
      <c r="D14" s="15" t="s">
        <v>48</v>
      </c>
      <c r="E14" s="15" t="s">
        <v>49</v>
      </c>
    </row>
    <row r="15" spans="2:5">
      <c r="C15">
        <f>SUMPRODUCT($C$4:$D$4,C11:D11)</f>
        <v>1920</v>
      </c>
      <c r="D15" s="15" t="s">
        <v>50</v>
      </c>
      <c r="E15">
        <f>E11</f>
        <v>1920</v>
      </c>
    </row>
    <row r="16" spans="2:5">
      <c r="C16">
        <f>SUMPRODUCT($C$4:$D$4,C12:D12)</f>
        <v>780</v>
      </c>
      <c r="D16" s="15" t="s">
        <v>50</v>
      </c>
      <c r="E16">
        <f>E12</f>
        <v>780</v>
      </c>
    </row>
    <row r="18" spans="2:5">
      <c r="C18" s="41" t="s">
        <v>12</v>
      </c>
      <c r="D18" s="41" t="s">
        <v>13</v>
      </c>
    </row>
    <row r="19" spans="2:5" ht="15.75" thickBot="1">
      <c r="B19" s="44" t="s">
        <v>56</v>
      </c>
      <c r="C19" s="6">
        <v>3250</v>
      </c>
      <c r="D19" s="6">
        <v>2600</v>
      </c>
    </row>
    <row r="20" spans="2:5" ht="15.75" thickTop="1">
      <c r="B20" s="43" t="s">
        <v>7</v>
      </c>
      <c r="C20" s="42">
        <v>500</v>
      </c>
      <c r="D20" s="42">
        <v>500</v>
      </c>
    </row>
    <row r="21" spans="2:5">
      <c r="B21" s="43" t="s">
        <v>8</v>
      </c>
      <c r="C21" s="52">
        <v>250</v>
      </c>
      <c r="D21" s="52">
        <v>450</v>
      </c>
      <c r="E21" s="53" t="s">
        <v>58</v>
      </c>
    </row>
    <row r="22" spans="2:5">
      <c r="B22" s="43" t="s">
        <v>9</v>
      </c>
      <c r="C22" s="52">
        <v>250</v>
      </c>
      <c r="D22" s="52">
        <v>450</v>
      </c>
      <c r="E22" s="53"/>
    </row>
    <row r="23" spans="2:5" ht="15.75" thickBot="1">
      <c r="B23" s="50" t="s">
        <v>59</v>
      </c>
      <c r="C23" s="51">
        <f>C19-C20</f>
        <v>2750</v>
      </c>
      <c r="D23" s="51">
        <f>D19-D20</f>
        <v>2100</v>
      </c>
    </row>
    <row r="24" spans="2:5" ht="15.75" thickTop="1"/>
  </sheetData>
  <dataConsolidate/>
  <mergeCells count="4">
    <mergeCell ref="B9:B10"/>
    <mergeCell ref="C9:D9"/>
    <mergeCell ref="E9:E10"/>
    <mergeCell ref="E21:E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Рис. 1</vt:lpstr>
      <vt:lpstr>Рис. 2</vt:lpstr>
      <vt:lpstr>Традиционный подход</vt:lpstr>
      <vt:lpstr>Поход 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Багузин</dc:creator>
  <cp:lastModifiedBy>Baguzin</cp:lastModifiedBy>
  <dcterms:created xsi:type="dcterms:W3CDTF">2012-05-07T09:55:49Z</dcterms:created>
  <dcterms:modified xsi:type="dcterms:W3CDTF">2012-05-14T12:50:49Z</dcterms:modified>
</cp:coreProperties>
</file>