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ергей\Dropbox\!Сайт\7_Библиотека\Статистика\06.02 Гипотеза\"/>
    </mc:Choice>
  </mc:AlternateContent>
  <bookViews>
    <workbookView xWindow="0" yWindow="0" windowWidth="24000" windowHeight="9885" activeTab="2"/>
  </bookViews>
  <sheets>
    <sheet name="Рис. 1" sheetId="1" r:id="rId1"/>
    <sheet name="Рис. 2" sheetId="2" r:id="rId2"/>
    <sheet name="Рис. 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" i="2"/>
  <c r="H23" i="1"/>
  <c r="I23" i="1"/>
  <c r="J23" i="1"/>
  <c r="G23" i="1"/>
  <c r="G22" i="1"/>
  <c r="H22" i="1" l="1"/>
  <c r="I22" i="1"/>
  <c r="J22" i="1"/>
  <c r="H20" i="1"/>
  <c r="I20" i="1"/>
  <c r="J20" i="1"/>
  <c r="G20" i="1"/>
  <c r="H21" i="1"/>
  <c r="I21" i="1"/>
  <c r="J21" i="1"/>
  <c r="G21" i="1"/>
  <c r="J18" i="1"/>
  <c r="I18" i="1"/>
  <c r="H18" i="1"/>
  <c r="H19" i="1"/>
  <c r="I19" i="1"/>
  <c r="J19" i="1"/>
  <c r="G19" i="1"/>
  <c r="G18" i="1"/>
  <c r="J2" i="1"/>
  <c r="I2" i="1"/>
  <c r="H2" i="1"/>
  <c r="G2" i="1"/>
</calcChain>
</file>

<file path=xl/sharedStrings.xml><?xml version="1.0" encoding="utf-8"?>
<sst xmlns="http://schemas.openxmlformats.org/spreadsheetml/2006/main" count="34" uniqueCount="26">
  <si>
    <t>Тест 1</t>
  </si>
  <si>
    <t>Тест 2</t>
  </si>
  <si>
    <t>Тест 3</t>
  </si>
  <si>
    <t>Тест 4</t>
  </si>
  <si>
    <t>Стандартная ошибка</t>
  </si>
  <si>
    <t>Медиана</t>
  </si>
  <si>
    <t>Мода</t>
  </si>
  <si>
    <t>Стандартное отклонение</t>
  </si>
  <si>
    <t>Дисперсия выборки</t>
  </si>
  <si>
    <t>Эксцесс</t>
  </si>
  <si>
    <t>Асимметричность</t>
  </si>
  <si>
    <t>Минимум</t>
  </si>
  <si>
    <t>Максимум</t>
  </si>
  <si>
    <t>Сумма</t>
  </si>
  <si>
    <t>Межквартильный размах</t>
  </si>
  <si>
    <r>
      <t>1,33</t>
    </r>
    <r>
      <rPr>
        <sz val="11"/>
        <color theme="1"/>
        <rFont val="Calibri"/>
        <family val="2"/>
        <charset val="204"/>
      </rPr>
      <t>σ</t>
    </r>
  </si>
  <si>
    <t>Размах</t>
  </si>
  <si>
    <r>
      <t>6</t>
    </r>
    <r>
      <rPr>
        <sz val="11"/>
        <color theme="1"/>
        <rFont val="Calibri"/>
        <family val="2"/>
        <charset val="204"/>
      </rPr>
      <t>σ</t>
    </r>
  </si>
  <si>
    <t>Среднее (математическое ожидание)</t>
  </si>
  <si>
    <t>Интервал (размах)</t>
  </si>
  <si>
    <t>Счет (объем выборки)</t>
  </si>
  <si>
    <r>
      <t xml:space="preserve">Доля наблюдений в окрестности </t>
    </r>
    <r>
      <rPr>
        <sz val="11"/>
        <color theme="1"/>
        <rFont val="Calibri"/>
        <family val="2"/>
        <charset val="204"/>
      </rPr>
      <t>±σ</t>
    </r>
  </si>
  <si>
    <r>
      <t xml:space="preserve">Доля наблюдений в окрестности </t>
    </r>
    <r>
      <rPr>
        <sz val="11"/>
        <color theme="1"/>
        <rFont val="Calibri"/>
        <family val="2"/>
        <charset val="204"/>
      </rPr>
      <t>±2σ</t>
    </r>
  </si>
  <si>
    <t>Qi</t>
  </si>
  <si>
    <r>
      <t>Q</t>
    </r>
    <r>
      <rPr>
        <vertAlign val="subscript"/>
        <sz val="11"/>
        <color theme="1"/>
        <rFont val="Calibri"/>
        <family val="2"/>
        <charset val="204"/>
        <scheme val="minor"/>
      </rPr>
      <t>i</t>
    </r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</si>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</sst>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trike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0" fillId="2" borderId="0" xfId="0" applyFill="1" applyAlignment="1">
      <alignment horizont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Continuous"/>
    </xf>
    <xf numFmtId="168" fontId="0" fillId="0" borderId="0" xfId="0" applyNumberFormat="1" applyFill="1" applyBorder="1" applyAlignment="1"/>
    <xf numFmtId="0" fontId="4" fillId="0" borderId="0" xfId="0" applyFont="1" applyFill="1" applyBorder="1" applyAlignment="1"/>
    <xf numFmtId="168" fontId="4" fillId="0" borderId="0" xfId="0" applyNumberFormat="1" applyFont="1" applyFill="1" applyBorder="1" applyAlignment="1"/>
    <xf numFmtId="168" fontId="0" fillId="0" borderId="0" xfId="0" applyNumberFormat="1"/>
    <xf numFmtId="2" fontId="0" fillId="0" borderId="0" xfId="0" applyNumberFormat="1"/>
    <xf numFmtId="0" fontId="0" fillId="0" borderId="3" xfId="0" applyBorder="1"/>
    <xf numFmtId="168" fontId="0" fillId="0" borderId="3" xfId="0" applyNumberFormat="1" applyBorder="1"/>
    <xf numFmtId="0" fontId="0" fillId="0" borderId="0" xfId="0" applyFill="1" applyBorder="1"/>
    <xf numFmtId="9" fontId="0" fillId="0" borderId="0" xfId="1" applyFont="1"/>
    <xf numFmtId="0" fontId="0" fillId="0" borderId="3" xfId="0" applyFill="1" applyBorder="1"/>
    <xf numFmtId="9" fontId="0" fillId="0" borderId="0" xfId="1" applyNumberFormat="1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393727034120735"/>
          <c:y val="0.17171296296296296"/>
          <c:w val="0.80795363079615046"/>
          <c:h val="0.6227161708953047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'Рис. 3'!$B$1</c:f>
              <c:strCache>
                <c:ptCount val="1"/>
                <c:pt idx="0">
                  <c:v>Тест 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'Рис. 3'!$A$2:$A$20</c:f>
              <c:numCache>
                <c:formatCode>0.00</c:formatCode>
                <c:ptCount val="19"/>
                <c:pt idx="0">
                  <c:v>-1.6448536269514726</c:v>
                </c:pt>
                <c:pt idx="1">
                  <c:v>-1.2815515655446006</c:v>
                </c:pt>
                <c:pt idx="2">
                  <c:v>-1.0364333894937898</c:v>
                </c:pt>
                <c:pt idx="3">
                  <c:v>-0.84162123357291452</c:v>
                </c:pt>
                <c:pt idx="4">
                  <c:v>-0.67448975019608193</c:v>
                </c:pt>
                <c:pt idx="5">
                  <c:v>-0.52440051270804089</c:v>
                </c:pt>
                <c:pt idx="6">
                  <c:v>-0.38532046640756784</c:v>
                </c:pt>
                <c:pt idx="7">
                  <c:v>-0.25334710313579978</c:v>
                </c:pt>
                <c:pt idx="8">
                  <c:v>-0.12566134685507402</c:v>
                </c:pt>
                <c:pt idx="9">
                  <c:v>0</c:v>
                </c:pt>
                <c:pt idx="10">
                  <c:v>0.12566134685507416</c:v>
                </c:pt>
                <c:pt idx="11">
                  <c:v>0.25334710313579978</c:v>
                </c:pt>
                <c:pt idx="12">
                  <c:v>0.38532046640756784</c:v>
                </c:pt>
                <c:pt idx="13">
                  <c:v>0.52440051270804078</c:v>
                </c:pt>
                <c:pt idx="14">
                  <c:v>0.67448975019608193</c:v>
                </c:pt>
                <c:pt idx="15">
                  <c:v>0.84162123357291474</c:v>
                </c:pt>
                <c:pt idx="16">
                  <c:v>1.0364333894937898</c:v>
                </c:pt>
                <c:pt idx="17">
                  <c:v>1.2815515655446006</c:v>
                </c:pt>
                <c:pt idx="18">
                  <c:v>1.6448536269514715</c:v>
                </c:pt>
              </c:numCache>
            </c:numRef>
          </c:xVal>
          <c:yVal>
            <c:numRef>
              <c:f>'Рис. 3'!$B$2:$B$20</c:f>
              <c:numCache>
                <c:formatCode>General</c:formatCode>
                <c:ptCount val="19"/>
                <c:pt idx="0">
                  <c:v>48</c:v>
                </c:pt>
                <c:pt idx="1">
                  <c:v>52</c:v>
                </c:pt>
                <c:pt idx="2">
                  <c:v>55</c:v>
                </c:pt>
                <c:pt idx="3">
                  <c:v>57</c:v>
                </c:pt>
                <c:pt idx="4">
                  <c:v>58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64</c:v>
                </c:pt>
                <c:pt idx="9">
                  <c:v>65</c:v>
                </c:pt>
                <c:pt idx="10">
                  <c:v>66</c:v>
                </c:pt>
                <c:pt idx="11">
                  <c:v>68</c:v>
                </c:pt>
                <c:pt idx="12">
                  <c:v>69</c:v>
                </c:pt>
                <c:pt idx="13">
                  <c:v>70</c:v>
                </c:pt>
                <c:pt idx="14">
                  <c:v>72</c:v>
                </c:pt>
                <c:pt idx="15">
                  <c:v>73</c:v>
                </c:pt>
                <c:pt idx="16">
                  <c:v>75</c:v>
                </c:pt>
                <c:pt idx="17">
                  <c:v>78</c:v>
                </c:pt>
                <c:pt idx="18">
                  <c:v>82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247160"/>
        <c:axId val="740883432"/>
      </c:scatterChart>
      <c:valAx>
        <c:axId val="6182471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Значения квантилей</a:t>
                </a:r>
              </a:p>
            </c:rich>
          </c:tx>
          <c:layout>
            <c:manualLayout>
              <c:xMode val="edge"/>
              <c:yMode val="edge"/>
              <c:x val="0.71194663167104111"/>
              <c:y val="0.892569262175561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0883432"/>
        <c:crosses val="autoZero"/>
        <c:crossBetween val="midCat"/>
      </c:valAx>
      <c:valAx>
        <c:axId val="7408834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Результаты теста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154644940215806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18247160"/>
        <c:crossesAt val="-2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393727034120735"/>
          <c:y val="0.17171296296296296"/>
          <c:w val="0.80795363079615046"/>
          <c:h val="0.6227161708953047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'Рис. 3'!$C$1</c:f>
              <c:strCache>
                <c:ptCount val="1"/>
                <c:pt idx="0">
                  <c:v>Тест 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'Рис. 3'!$A$3:$A$21</c:f>
              <c:numCache>
                <c:formatCode>0.00</c:formatCode>
                <c:ptCount val="19"/>
                <c:pt idx="0">
                  <c:v>-1.2815515655446006</c:v>
                </c:pt>
                <c:pt idx="1">
                  <c:v>-1.0364333894937898</c:v>
                </c:pt>
                <c:pt idx="2">
                  <c:v>-0.84162123357291452</c:v>
                </c:pt>
                <c:pt idx="3">
                  <c:v>-0.67448975019608193</c:v>
                </c:pt>
                <c:pt idx="4">
                  <c:v>-0.52440051270804089</c:v>
                </c:pt>
                <c:pt idx="5">
                  <c:v>-0.38532046640756784</c:v>
                </c:pt>
                <c:pt idx="6">
                  <c:v>-0.25334710313579978</c:v>
                </c:pt>
                <c:pt idx="7">
                  <c:v>-0.12566134685507402</c:v>
                </c:pt>
                <c:pt idx="8">
                  <c:v>0</c:v>
                </c:pt>
                <c:pt idx="9">
                  <c:v>0.12566134685507416</c:v>
                </c:pt>
                <c:pt idx="10">
                  <c:v>0.25334710313579978</c:v>
                </c:pt>
                <c:pt idx="11">
                  <c:v>0.38532046640756784</c:v>
                </c:pt>
                <c:pt idx="12">
                  <c:v>0.52440051270804078</c:v>
                </c:pt>
                <c:pt idx="13">
                  <c:v>0.67448975019608193</c:v>
                </c:pt>
                <c:pt idx="14">
                  <c:v>0.84162123357291474</c:v>
                </c:pt>
                <c:pt idx="15">
                  <c:v>1.0364333894937898</c:v>
                </c:pt>
                <c:pt idx="16">
                  <c:v>1.2815515655446006</c:v>
                </c:pt>
                <c:pt idx="17">
                  <c:v>1.6448536269514715</c:v>
                </c:pt>
              </c:numCache>
            </c:numRef>
          </c:xVal>
          <c:yVal>
            <c:numRef>
              <c:f>'Рис. 3'!$C$3:$C$21</c:f>
              <c:numCache>
                <c:formatCode>General</c:formatCode>
                <c:ptCount val="19"/>
                <c:pt idx="0">
                  <c:v>54</c:v>
                </c:pt>
                <c:pt idx="1">
                  <c:v>58</c:v>
                </c:pt>
                <c:pt idx="2">
                  <c:v>61</c:v>
                </c:pt>
                <c:pt idx="3">
                  <c:v>64</c:v>
                </c:pt>
                <c:pt idx="4">
                  <c:v>66</c:v>
                </c:pt>
                <c:pt idx="5">
                  <c:v>68</c:v>
                </c:pt>
                <c:pt idx="6">
                  <c:v>71</c:v>
                </c:pt>
                <c:pt idx="7">
                  <c:v>73</c:v>
                </c:pt>
                <c:pt idx="8">
                  <c:v>74</c:v>
                </c:pt>
                <c:pt idx="9">
                  <c:v>75</c:v>
                </c:pt>
                <c:pt idx="10">
                  <c:v>76</c:v>
                </c:pt>
                <c:pt idx="11">
                  <c:v>77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82</c:v>
                </c:pt>
                <c:pt idx="17">
                  <c:v>83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5375512"/>
        <c:axId val="636599784"/>
      </c:scatterChart>
      <c:valAx>
        <c:axId val="635375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Значения квантилей</a:t>
                </a:r>
              </a:p>
            </c:rich>
          </c:tx>
          <c:layout>
            <c:manualLayout>
              <c:xMode val="edge"/>
              <c:yMode val="edge"/>
              <c:x val="0.71194663167104111"/>
              <c:y val="0.892569262175561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36599784"/>
        <c:crosses val="autoZero"/>
        <c:crossBetween val="midCat"/>
      </c:valAx>
      <c:valAx>
        <c:axId val="6365997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Результаты теста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154644940215806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35375512"/>
        <c:crossesAt val="-2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393727034120735"/>
          <c:y val="0.17171296296296296"/>
          <c:w val="0.80795363079615046"/>
          <c:h val="0.6227161708953047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'Рис. 3'!$D$1</c:f>
              <c:strCache>
                <c:ptCount val="1"/>
                <c:pt idx="0">
                  <c:v>Тест 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'Рис. 3'!$A$3:$A$21</c:f>
              <c:numCache>
                <c:formatCode>0.00</c:formatCode>
                <c:ptCount val="19"/>
                <c:pt idx="0">
                  <c:v>-1.2815515655446006</c:v>
                </c:pt>
                <c:pt idx="1">
                  <c:v>-1.0364333894937898</c:v>
                </c:pt>
                <c:pt idx="2">
                  <c:v>-0.84162123357291452</c:v>
                </c:pt>
                <c:pt idx="3">
                  <c:v>-0.67448975019608193</c:v>
                </c:pt>
                <c:pt idx="4">
                  <c:v>-0.52440051270804089</c:v>
                </c:pt>
                <c:pt idx="5">
                  <c:v>-0.38532046640756784</c:v>
                </c:pt>
                <c:pt idx="6">
                  <c:v>-0.25334710313579978</c:v>
                </c:pt>
                <c:pt idx="7">
                  <c:v>-0.12566134685507402</c:v>
                </c:pt>
                <c:pt idx="8">
                  <c:v>0</c:v>
                </c:pt>
                <c:pt idx="9">
                  <c:v>0.12566134685507416</c:v>
                </c:pt>
                <c:pt idx="10">
                  <c:v>0.25334710313579978</c:v>
                </c:pt>
                <c:pt idx="11">
                  <c:v>0.38532046640756784</c:v>
                </c:pt>
                <c:pt idx="12">
                  <c:v>0.52440051270804078</c:v>
                </c:pt>
                <c:pt idx="13">
                  <c:v>0.67448975019608193</c:v>
                </c:pt>
                <c:pt idx="14">
                  <c:v>0.84162123357291474</c:v>
                </c:pt>
                <c:pt idx="15">
                  <c:v>1.0364333894937898</c:v>
                </c:pt>
                <c:pt idx="16">
                  <c:v>1.2815515655446006</c:v>
                </c:pt>
                <c:pt idx="17">
                  <c:v>1.6448536269514715</c:v>
                </c:pt>
              </c:numCache>
            </c:numRef>
          </c:xVal>
          <c:yVal>
            <c:numRef>
              <c:f>'Рис. 3'!$D$3:$D$21</c:f>
              <c:numCache>
                <c:formatCode>General</c:formatCode>
                <c:ptCount val="19"/>
                <c:pt idx="0">
                  <c:v>48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53</c:v>
                </c:pt>
                <c:pt idx="6">
                  <c:v>54</c:v>
                </c:pt>
                <c:pt idx="7">
                  <c:v>55</c:v>
                </c:pt>
                <c:pt idx="8">
                  <c:v>56</c:v>
                </c:pt>
                <c:pt idx="9">
                  <c:v>57</c:v>
                </c:pt>
                <c:pt idx="10">
                  <c:v>59</c:v>
                </c:pt>
                <c:pt idx="11">
                  <c:v>62</c:v>
                </c:pt>
                <c:pt idx="12">
                  <c:v>64</c:v>
                </c:pt>
                <c:pt idx="13">
                  <c:v>66</c:v>
                </c:pt>
                <c:pt idx="14">
                  <c:v>69</c:v>
                </c:pt>
                <c:pt idx="15">
                  <c:v>72</c:v>
                </c:pt>
                <c:pt idx="16">
                  <c:v>76</c:v>
                </c:pt>
                <c:pt idx="17">
                  <c:v>83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5656312"/>
        <c:axId val="735656704"/>
      </c:scatterChart>
      <c:valAx>
        <c:axId val="735656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Значения квантилей</a:t>
                </a:r>
              </a:p>
            </c:rich>
          </c:tx>
          <c:layout>
            <c:manualLayout>
              <c:xMode val="edge"/>
              <c:yMode val="edge"/>
              <c:x val="0.71194663167104111"/>
              <c:y val="0.892569262175561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5656704"/>
        <c:crosses val="autoZero"/>
        <c:crossBetween val="midCat"/>
      </c:valAx>
      <c:valAx>
        <c:axId val="7356567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Результаты теста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154644940215806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5656312"/>
        <c:crossesAt val="-2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393727034120735"/>
          <c:y val="0.17171296296296296"/>
          <c:w val="0.80795363079615046"/>
          <c:h val="0.6227161708953047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'Рис. 3'!$E$1</c:f>
              <c:strCache>
                <c:ptCount val="1"/>
                <c:pt idx="0">
                  <c:v>Тест 4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'Рис. 3'!$A$3:$A$21</c:f>
              <c:numCache>
                <c:formatCode>0.00</c:formatCode>
                <c:ptCount val="19"/>
                <c:pt idx="0">
                  <c:v>-1.2815515655446006</c:v>
                </c:pt>
                <c:pt idx="1">
                  <c:v>-1.0364333894937898</c:v>
                </c:pt>
                <c:pt idx="2">
                  <c:v>-0.84162123357291452</c:v>
                </c:pt>
                <c:pt idx="3">
                  <c:v>-0.67448975019608193</c:v>
                </c:pt>
                <c:pt idx="4">
                  <c:v>-0.52440051270804089</c:v>
                </c:pt>
                <c:pt idx="5">
                  <c:v>-0.38532046640756784</c:v>
                </c:pt>
                <c:pt idx="6">
                  <c:v>-0.25334710313579978</c:v>
                </c:pt>
                <c:pt idx="7">
                  <c:v>-0.12566134685507402</c:v>
                </c:pt>
                <c:pt idx="8">
                  <c:v>0</c:v>
                </c:pt>
                <c:pt idx="9">
                  <c:v>0.12566134685507416</c:v>
                </c:pt>
                <c:pt idx="10">
                  <c:v>0.25334710313579978</c:v>
                </c:pt>
                <c:pt idx="11">
                  <c:v>0.38532046640756784</c:v>
                </c:pt>
                <c:pt idx="12">
                  <c:v>0.52440051270804078</c:v>
                </c:pt>
                <c:pt idx="13">
                  <c:v>0.67448975019608193</c:v>
                </c:pt>
                <c:pt idx="14">
                  <c:v>0.84162123357291474</c:v>
                </c:pt>
                <c:pt idx="15">
                  <c:v>1.0364333894937898</c:v>
                </c:pt>
                <c:pt idx="16">
                  <c:v>1.2815515655446006</c:v>
                </c:pt>
                <c:pt idx="17">
                  <c:v>1.6448536269514715</c:v>
                </c:pt>
              </c:numCache>
            </c:numRef>
          </c:xVal>
          <c:yVal>
            <c:numRef>
              <c:f>'Рис. 3'!$E$3:$E$21</c:f>
              <c:numCache>
                <c:formatCode>General</c:formatCode>
                <c:ptCount val="19"/>
                <c:pt idx="0">
                  <c:v>41</c:v>
                </c:pt>
                <c:pt idx="1">
                  <c:v>44</c:v>
                </c:pt>
                <c:pt idx="2">
                  <c:v>47</c:v>
                </c:pt>
                <c:pt idx="3">
                  <c:v>50</c:v>
                </c:pt>
                <c:pt idx="4">
                  <c:v>53</c:v>
                </c:pt>
                <c:pt idx="5">
                  <c:v>56</c:v>
                </c:pt>
                <c:pt idx="6">
                  <c:v>59</c:v>
                </c:pt>
                <c:pt idx="7">
                  <c:v>62</c:v>
                </c:pt>
                <c:pt idx="8">
                  <c:v>65</c:v>
                </c:pt>
                <c:pt idx="9">
                  <c:v>68</c:v>
                </c:pt>
                <c:pt idx="10">
                  <c:v>71</c:v>
                </c:pt>
                <c:pt idx="11">
                  <c:v>74</c:v>
                </c:pt>
                <c:pt idx="12">
                  <c:v>77</c:v>
                </c:pt>
                <c:pt idx="13">
                  <c:v>80</c:v>
                </c:pt>
                <c:pt idx="14">
                  <c:v>83</c:v>
                </c:pt>
                <c:pt idx="15">
                  <c:v>86</c:v>
                </c:pt>
                <c:pt idx="16">
                  <c:v>89</c:v>
                </c:pt>
                <c:pt idx="17">
                  <c:v>92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5659056"/>
        <c:axId val="735657488"/>
      </c:scatterChart>
      <c:valAx>
        <c:axId val="735659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Значения квантилей</a:t>
                </a:r>
              </a:p>
            </c:rich>
          </c:tx>
          <c:layout>
            <c:manualLayout>
              <c:xMode val="edge"/>
              <c:yMode val="edge"/>
              <c:x val="0.71194663167104111"/>
              <c:y val="0.892569262175561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5657488"/>
        <c:crosses val="autoZero"/>
        <c:crossBetween val="midCat"/>
      </c:valAx>
      <c:valAx>
        <c:axId val="7356574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Результаты теста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154644940215806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5659056"/>
        <c:crossesAt val="-2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13</xdr:col>
      <xdr:colOff>304800</xdr:colOff>
      <xdr:row>14</xdr:row>
      <xdr:rowOff>76200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15</xdr:row>
      <xdr:rowOff>0</xdr:rowOff>
    </xdr:from>
    <xdr:to>
      <xdr:col>13</xdr:col>
      <xdr:colOff>304800</xdr:colOff>
      <xdr:row>29</xdr:row>
      <xdr:rowOff>76200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0</xdr:rowOff>
    </xdr:from>
    <xdr:to>
      <xdr:col>21</xdr:col>
      <xdr:colOff>304800</xdr:colOff>
      <xdr:row>14</xdr:row>
      <xdr:rowOff>76200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15</xdr:row>
      <xdr:rowOff>0</xdr:rowOff>
    </xdr:from>
    <xdr:to>
      <xdr:col>21</xdr:col>
      <xdr:colOff>304800</xdr:colOff>
      <xdr:row>29</xdr:row>
      <xdr:rowOff>76200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G22" sqref="G22"/>
    </sheetView>
  </sheetViews>
  <sheetFormatPr defaultRowHeight="15" x14ac:dyDescent="0.25"/>
  <cols>
    <col min="5" max="5" width="3.7109375" customWidth="1"/>
    <col min="6" max="6" width="36.5703125" bestFit="1" customWidth="1"/>
  </cols>
  <sheetData>
    <row r="1" spans="1:10" ht="15.75" thickBot="1" x14ac:dyDescent="0.3">
      <c r="A1" s="2" t="s">
        <v>0</v>
      </c>
      <c r="B1" s="2" t="s">
        <v>1</v>
      </c>
      <c r="C1" s="2" t="s">
        <v>2</v>
      </c>
      <c r="D1" s="2" t="s">
        <v>3</v>
      </c>
    </row>
    <row r="2" spans="1:10" x14ac:dyDescent="0.25">
      <c r="A2" s="1">
        <v>70</v>
      </c>
      <c r="B2" s="1">
        <v>77</v>
      </c>
      <c r="C2" s="1">
        <v>64</v>
      </c>
      <c r="D2" s="1">
        <v>77</v>
      </c>
      <c r="F2" s="5"/>
      <c r="G2" s="5" t="str">
        <f>A1</f>
        <v>Тест 1</v>
      </c>
      <c r="H2" s="5" t="str">
        <f>B1</f>
        <v>Тест 2</v>
      </c>
      <c r="I2" s="5" t="str">
        <f>C1</f>
        <v>Тест 3</v>
      </c>
      <c r="J2" s="5" t="str">
        <f>D1</f>
        <v>Тест 4</v>
      </c>
    </row>
    <row r="3" spans="1:10" x14ac:dyDescent="0.25">
      <c r="A3" s="1">
        <v>69</v>
      </c>
      <c r="B3" s="1">
        <v>77</v>
      </c>
      <c r="C3" s="1">
        <v>62</v>
      </c>
      <c r="D3" s="1">
        <v>74</v>
      </c>
      <c r="F3" s="3"/>
      <c r="G3" s="3"/>
      <c r="H3" s="3"/>
      <c r="I3" s="3"/>
      <c r="J3" s="3"/>
    </row>
    <row r="4" spans="1:10" x14ac:dyDescent="0.25">
      <c r="A4" s="1">
        <v>64</v>
      </c>
      <c r="B4" s="1">
        <v>73</v>
      </c>
      <c r="C4" s="1">
        <v>55</v>
      </c>
      <c r="D4" s="1">
        <v>62</v>
      </c>
      <c r="F4" s="3" t="s">
        <v>18</v>
      </c>
      <c r="G4" s="6">
        <v>65</v>
      </c>
      <c r="H4" s="6">
        <v>70.684210526315795</v>
      </c>
      <c r="I4" s="6">
        <v>59.315789473684212</v>
      </c>
      <c r="J4" s="6">
        <v>65</v>
      </c>
    </row>
    <row r="5" spans="1:10" x14ac:dyDescent="0.25">
      <c r="A5" s="1">
        <v>55</v>
      </c>
      <c r="B5" s="1">
        <v>58</v>
      </c>
      <c r="C5" s="1">
        <v>50</v>
      </c>
      <c r="D5" s="1">
        <v>44</v>
      </c>
      <c r="F5" s="3" t="s">
        <v>4</v>
      </c>
      <c r="G5" s="6">
        <v>2.0548046676563256</v>
      </c>
      <c r="H5" s="6">
        <v>2.2942244183488731</v>
      </c>
      <c r="I5" s="6">
        <v>2.2942244183488731</v>
      </c>
      <c r="J5" s="6">
        <v>3.872983346207417</v>
      </c>
    </row>
    <row r="6" spans="1:10" x14ac:dyDescent="0.25">
      <c r="A6" s="1">
        <v>72</v>
      </c>
      <c r="B6" s="1">
        <v>78</v>
      </c>
      <c r="C6" s="1">
        <v>66</v>
      </c>
      <c r="D6" s="1">
        <v>80</v>
      </c>
      <c r="F6" s="3" t="s">
        <v>5</v>
      </c>
      <c r="G6" s="6">
        <v>65</v>
      </c>
      <c r="H6" s="6">
        <v>74</v>
      </c>
      <c r="I6" s="6">
        <v>56</v>
      </c>
      <c r="J6" s="6">
        <v>65</v>
      </c>
    </row>
    <row r="7" spans="1:10" x14ac:dyDescent="0.25">
      <c r="A7" s="1">
        <v>68</v>
      </c>
      <c r="B7" s="1">
        <v>76</v>
      </c>
      <c r="C7" s="1">
        <v>59</v>
      </c>
      <c r="D7" s="1">
        <v>71</v>
      </c>
      <c r="F7" s="7" t="s">
        <v>6</v>
      </c>
      <c r="G7" s="8" t="e">
        <v>#N/A</v>
      </c>
      <c r="H7" s="8">
        <v>77</v>
      </c>
      <c r="I7" s="8">
        <v>53</v>
      </c>
      <c r="J7" s="8" t="e">
        <v>#N/A</v>
      </c>
    </row>
    <row r="8" spans="1:10" x14ac:dyDescent="0.25">
      <c r="A8" s="1">
        <v>52</v>
      </c>
      <c r="B8" s="1">
        <v>54</v>
      </c>
      <c r="C8" s="1">
        <v>48</v>
      </c>
      <c r="D8" s="1">
        <v>41</v>
      </c>
      <c r="F8" s="3" t="s">
        <v>7</v>
      </c>
      <c r="G8" s="6">
        <v>8.9566858950296027</v>
      </c>
      <c r="H8" s="6">
        <v>10.00029239338612</v>
      </c>
      <c r="I8" s="6">
        <v>10.00029239338612</v>
      </c>
      <c r="J8" s="6">
        <v>16.881943016134134</v>
      </c>
    </row>
    <row r="9" spans="1:10" x14ac:dyDescent="0.25">
      <c r="A9" s="1">
        <v>60</v>
      </c>
      <c r="B9" s="1">
        <v>66</v>
      </c>
      <c r="C9" s="1">
        <v>53</v>
      </c>
      <c r="D9" s="1">
        <v>53</v>
      </c>
      <c r="F9" s="3" t="s">
        <v>8</v>
      </c>
      <c r="G9" s="6">
        <v>80.222222222222229</v>
      </c>
      <c r="H9" s="6">
        <v>100.00584795321629</v>
      </c>
      <c r="I9" s="6">
        <v>100.00584795321629</v>
      </c>
      <c r="J9" s="6">
        <v>285</v>
      </c>
    </row>
    <row r="10" spans="1:10" x14ac:dyDescent="0.25">
      <c r="A10" s="1">
        <v>62</v>
      </c>
      <c r="B10" s="1">
        <v>71</v>
      </c>
      <c r="C10" s="1">
        <v>54</v>
      </c>
      <c r="D10" s="1">
        <v>59</v>
      </c>
      <c r="F10" s="3" t="s">
        <v>9</v>
      </c>
      <c r="G10" s="6">
        <v>-0.4489367769268382</v>
      </c>
      <c r="H10" s="6">
        <v>0.21678916048511576</v>
      </c>
      <c r="I10" s="6">
        <v>0.21678916048511176</v>
      </c>
      <c r="J10" s="6">
        <v>-1.2000000000000006</v>
      </c>
    </row>
    <row r="11" spans="1:10" x14ac:dyDescent="0.25">
      <c r="A11" s="1">
        <v>58</v>
      </c>
      <c r="B11" s="1">
        <v>64</v>
      </c>
      <c r="C11" s="1">
        <v>52</v>
      </c>
      <c r="D11" s="1">
        <v>50</v>
      </c>
      <c r="F11" s="3" t="s">
        <v>10</v>
      </c>
      <c r="G11" s="6">
        <v>-2.0680624968507818E-17</v>
      </c>
      <c r="H11" s="6">
        <v>-0.95761775160072826</v>
      </c>
      <c r="I11" s="6">
        <v>0.95761775160072549</v>
      </c>
      <c r="J11" s="6">
        <v>1.3787083312338546E-17</v>
      </c>
    </row>
    <row r="12" spans="1:10" x14ac:dyDescent="0.25">
      <c r="A12" s="1">
        <v>78</v>
      </c>
      <c r="B12" s="1">
        <v>82</v>
      </c>
      <c r="C12" s="1">
        <v>76</v>
      </c>
      <c r="D12" s="1">
        <v>89</v>
      </c>
      <c r="F12" s="3" t="s">
        <v>19</v>
      </c>
      <c r="G12" s="3">
        <v>34</v>
      </c>
      <c r="H12" s="3">
        <v>36</v>
      </c>
      <c r="I12" s="3">
        <v>36</v>
      </c>
      <c r="J12" s="3">
        <v>54</v>
      </c>
    </row>
    <row r="13" spans="1:10" x14ac:dyDescent="0.25">
      <c r="A13" s="1">
        <v>82</v>
      </c>
      <c r="B13" s="1">
        <v>83</v>
      </c>
      <c r="C13" s="1">
        <v>83</v>
      </c>
      <c r="D13" s="1">
        <v>92</v>
      </c>
      <c r="F13" s="3" t="s">
        <v>11</v>
      </c>
      <c r="G13" s="3">
        <v>48</v>
      </c>
      <c r="H13" s="3">
        <v>47</v>
      </c>
      <c r="I13" s="3">
        <v>47</v>
      </c>
      <c r="J13" s="3">
        <v>38</v>
      </c>
    </row>
    <row r="14" spans="1:10" x14ac:dyDescent="0.25">
      <c r="A14" s="1">
        <v>66</v>
      </c>
      <c r="B14" s="1">
        <v>75</v>
      </c>
      <c r="C14" s="1">
        <v>57</v>
      </c>
      <c r="D14" s="1">
        <v>68</v>
      </c>
      <c r="F14" s="3" t="s">
        <v>12</v>
      </c>
      <c r="G14" s="3">
        <v>82</v>
      </c>
      <c r="H14" s="3">
        <v>83</v>
      </c>
      <c r="I14" s="3">
        <v>83</v>
      </c>
      <c r="J14" s="3">
        <v>92</v>
      </c>
    </row>
    <row r="15" spans="1:10" x14ac:dyDescent="0.25">
      <c r="A15" s="1">
        <v>65</v>
      </c>
      <c r="B15" s="1">
        <v>74</v>
      </c>
      <c r="C15" s="1">
        <v>56</v>
      </c>
      <c r="D15" s="1">
        <v>65</v>
      </c>
      <c r="F15" s="3" t="s">
        <v>13</v>
      </c>
      <c r="G15" s="3">
        <v>1235</v>
      </c>
      <c r="H15" s="3">
        <v>1343</v>
      </c>
      <c r="I15" s="3">
        <v>1127</v>
      </c>
      <c r="J15" s="3">
        <v>1235</v>
      </c>
    </row>
    <row r="16" spans="1:10" ht="15.75" thickBot="1" x14ac:dyDescent="0.3">
      <c r="A16" s="1">
        <v>57</v>
      </c>
      <c r="B16" s="1">
        <v>61</v>
      </c>
      <c r="C16" s="1">
        <v>51</v>
      </c>
      <c r="D16" s="1">
        <v>47</v>
      </c>
      <c r="F16" s="4" t="s">
        <v>20</v>
      </c>
      <c r="G16" s="4">
        <v>19</v>
      </c>
      <c r="H16" s="4">
        <v>19</v>
      </c>
      <c r="I16" s="4">
        <v>19</v>
      </c>
      <c r="J16" s="4">
        <v>19</v>
      </c>
    </row>
    <row r="17" spans="1:10" x14ac:dyDescent="0.25">
      <c r="A17" s="1">
        <v>75</v>
      </c>
      <c r="B17" s="1">
        <v>80</v>
      </c>
      <c r="C17" s="1">
        <v>72</v>
      </c>
      <c r="D17" s="1">
        <v>86</v>
      </c>
    </row>
    <row r="18" spans="1:10" x14ac:dyDescent="0.25">
      <c r="A18" s="1">
        <v>48</v>
      </c>
      <c r="B18" s="1">
        <v>47</v>
      </c>
      <c r="C18" s="1">
        <v>47</v>
      </c>
      <c r="D18" s="1">
        <v>38</v>
      </c>
      <c r="F18" t="s">
        <v>14</v>
      </c>
      <c r="G18" s="9">
        <f>_xlfn.QUARTILE.INC(A2:A20,3)-_xlfn.QUARTILE.INC(A2:A20,1)</f>
        <v>12</v>
      </c>
      <c r="H18" s="9">
        <f>_xlfn.QUARTILE.INC(B2:B20,3)-_xlfn.QUARTILE.INC(B2:B20,1)</f>
        <v>12.5</v>
      </c>
      <c r="I18" s="9">
        <f>_xlfn.QUARTILE.INC(C2:C20,3)-_xlfn.QUARTILE.INC(C2:C20,1)</f>
        <v>12.5</v>
      </c>
      <c r="J18" s="9">
        <f>_xlfn.QUARTILE.INC(D2:D20,3)-_xlfn.QUARTILE.INC(D2:D20,1)</f>
        <v>27</v>
      </c>
    </row>
    <row r="19" spans="1:10" x14ac:dyDescent="0.25">
      <c r="A19" s="1">
        <v>61</v>
      </c>
      <c r="B19" s="1">
        <v>68</v>
      </c>
      <c r="C19" s="1">
        <v>53</v>
      </c>
      <c r="D19" s="1">
        <v>56</v>
      </c>
      <c r="F19" s="11" t="s">
        <v>15</v>
      </c>
      <c r="G19" s="12">
        <f>G8*1.33</f>
        <v>11.912392240389373</v>
      </c>
      <c r="H19" s="12">
        <f t="shared" ref="H19:J19" si="0">H8*1.33</f>
        <v>13.30038888320354</v>
      </c>
      <c r="I19" s="12">
        <f t="shared" si="0"/>
        <v>13.30038888320354</v>
      </c>
      <c r="J19" s="12">
        <f t="shared" si="0"/>
        <v>22.4529842114584</v>
      </c>
    </row>
    <row r="20" spans="1:10" x14ac:dyDescent="0.25">
      <c r="A20" s="1">
        <v>73</v>
      </c>
      <c r="B20" s="1">
        <v>79</v>
      </c>
      <c r="C20" s="1">
        <v>69</v>
      </c>
      <c r="D20" s="1">
        <v>83</v>
      </c>
      <c r="F20" s="13" t="s">
        <v>16</v>
      </c>
      <c r="G20">
        <f>G12</f>
        <v>34</v>
      </c>
      <c r="H20">
        <f t="shared" ref="H20:J20" si="1">H12</f>
        <v>36</v>
      </c>
      <c r="I20">
        <f t="shared" si="1"/>
        <v>36</v>
      </c>
      <c r="J20">
        <f t="shared" si="1"/>
        <v>54</v>
      </c>
    </row>
    <row r="21" spans="1:10" x14ac:dyDescent="0.25">
      <c r="F21" s="15" t="s">
        <v>17</v>
      </c>
      <c r="G21" s="12">
        <f>G8*6</f>
        <v>53.74011537017762</v>
      </c>
      <c r="H21" s="12">
        <f t="shared" ref="H21:J21" si="2">H8*6</f>
        <v>60.001754360316724</v>
      </c>
      <c r="I21" s="12">
        <f t="shared" si="2"/>
        <v>60.001754360316724</v>
      </c>
      <c r="J21" s="12">
        <f t="shared" si="2"/>
        <v>101.29165809680481</v>
      </c>
    </row>
    <row r="22" spans="1:10" x14ac:dyDescent="0.25">
      <c r="F22" s="13" t="s">
        <v>21</v>
      </c>
      <c r="G22" s="16">
        <f>COUNTIFS(A2:A20,"&gt;"&amp;(G4-G8),A2:A20,"&lt;"&amp;(G4+G8))/G16</f>
        <v>0.68421052631578949</v>
      </c>
      <c r="H22" s="14">
        <f t="shared" ref="H22:J22" si="3">COUNTIFS(B2:B20,"&gt;"&amp;(H4-H8),B2:B20,"&lt;"&amp;(H4+H8))/H16</f>
        <v>0.73684210526315785</v>
      </c>
      <c r="I22" s="14">
        <f t="shared" si="3"/>
        <v>0.73684210526315785</v>
      </c>
      <c r="J22" s="14">
        <f t="shared" si="3"/>
        <v>0.57894736842105265</v>
      </c>
    </row>
    <row r="23" spans="1:10" x14ac:dyDescent="0.25">
      <c r="F23" s="13" t="s">
        <v>22</v>
      </c>
      <c r="G23" s="14">
        <f>COUNTIFS(A2:A20,"&gt;"&amp;(G4-2*G8),A2:A20,"&lt;"&amp;(G4+2*G8))/G16</f>
        <v>1</v>
      </c>
      <c r="H23" s="14">
        <f t="shared" ref="H23:J23" si="4">COUNTIFS(B2:B20,"&gt;"&amp;(H4-2*H8),B2:B20,"&lt;"&amp;(H4+2*H8))/H16</f>
        <v>0.94736842105263153</v>
      </c>
      <c r="I23" s="14">
        <f t="shared" si="4"/>
        <v>0.94736842105263153</v>
      </c>
      <c r="J23" s="14">
        <f t="shared" si="4"/>
        <v>1</v>
      </c>
    </row>
    <row r="24" spans="1:10" x14ac:dyDescent="0.25">
      <c r="G24" s="9"/>
    </row>
    <row r="25" spans="1:10" x14ac:dyDescent="0.25">
      <c r="G25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sqref="A1:F20"/>
    </sheetView>
  </sheetViews>
  <sheetFormatPr defaultRowHeight="15" x14ac:dyDescent="0.25"/>
  <sheetData>
    <row r="1" spans="1:6" ht="18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25</v>
      </c>
      <c r="F1" s="2" t="s">
        <v>24</v>
      </c>
    </row>
    <row r="2" spans="1:6" x14ac:dyDescent="0.25">
      <c r="A2" s="1">
        <v>70</v>
      </c>
      <c r="B2" s="1">
        <v>77</v>
      </c>
      <c r="C2" s="1">
        <v>64</v>
      </c>
      <c r="D2" s="1">
        <v>77</v>
      </c>
      <c r="E2" s="1">
        <v>1</v>
      </c>
      <c r="F2" s="10">
        <f>_xlfn.NORM.S.INV(E2/($E$20+1))</f>
        <v>-1.6448536269514726</v>
      </c>
    </row>
    <row r="3" spans="1:6" x14ac:dyDescent="0.25">
      <c r="A3" s="1">
        <v>69</v>
      </c>
      <c r="B3" s="1">
        <v>77</v>
      </c>
      <c r="C3" s="1">
        <v>62</v>
      </c>
      <c r="D3" s="1">
        <v>74</v>
      </c>
      <c r="E3" s="1">
        <v>2</v>
      </c>
      <c r="F3" s="10">
        <f t="shared" ref="F3:F20" si="0">_xlfn.NORM.S.INV(E3/($E$20+1))</f>
        <v>-1.2815515655446006</v>
      </c>
    </row>
    <row r="4" spans="1:6" x14ac:dyDescent="0.25">
      <c r="A4" s="1">
        <v>64</v>
      </c>
      <c r="B4" s="1">
        <v>73</v>
      </c>
      <c r="C4" s="1">
        <v>55</v>
      </c>
      <c r="D4" s="1">
        <v>62</v>
      </c>
      <c r="E4" s="1">
        <v>3</v>
      </c>
      <c r="F4" s="10">
        <f t="shared" si="0"/>
        <v>-1.0364333894937898</v>
      </c>
    </row>
    <row r="5" spans="1:6" x14ac:dyDescent="0.25">
      <c r="A5" s="1">
        <v>55</v>
      </c>
      <c r="B5" s="1">
        <v>58</v>
      </c>
      <c r="C5" s="1">
        <v>50</v>
      </c>
      <c r="D5" s="1">
        <v>44</v>
      </c>
      <c r="E5" s="1">
        <v>4</v>
      </c>
      <c r="F5" s="10">
        <f t="shared" si="0"/>
        <v>-0.84162123357291452</v>
      </c>
    </row>
    <row r="6" spans="1:6" x14ac:dyDescent="0.25">
      <c r="A6" s="1">
        <v>72</v>
      </c>
      <c r="B6" s="1">
        <v>78</v>
      </c>
      <c r="C6" s="1">
        <v>66</v>
      </c>
      <c r="D6" s="1">
        <v>80</v>
      </c>
      <c r="E6" s="1">
        <v>5</v>
      </c>
      <c r="F6" s="10">
        <f t="shared" si="0"/>
        <v>-0.67448975019608193</v>
      </c>
    </row>
    <row r="7" spans="1:6" x14ac:dyDescent="0.25">
      <c r="A7" s="1">
        <v>68</v>
      </c>
      <c r="B7" s="1">
        <v>76</v>
      </c>
      <c r="C7" s="1">
        <v>59</v>
      </c>
      <c r="D7" s="1">
        <v>71</v>
      </c>
      <c r="E7" s="1">
        <v>6</v>
      </c>
      <c r="F7" s="10">
        <f t="shared" si="0"/>
        <v>-0.52440051270804089</v>
      </c>
    </row>
    <row r="8" spans="1:6" x14ac:dyDescent="0.25">
      <c r="A8" s="1">
        <v>52</v>
      </c>
      <c r="B8" s="1">
        <v>54</v>
      </c>
      <c r="C8" s="1">
        <v>48</v>
      </c>
      <c r="D8" s="1">
        <v>41</v>
      </c>
      <c r="E8" s="1">
        <v>7</v>
      </c>
      <c r="F8" s="10">
        <f t="shared" si="0"/>
        <v>-0.38532046640756784</v>
      </c>
    </row>
    <row r="9" spans="1:6" x14ac:dyDescent="0.25">
      <c r="A9" s="1">
        <v>60</v>
      </c>
      <c r="B9" s="1">
        <v>66</v>
      </c>
      <c r="C9" s="1">
        <v>53</v>
      </c>
      <c r="D9" s="1">
        <v>53</v>
      </c>
      <c r="E9" s="1">
        <v>8</v>
      </c>
      <c r="F9" s="10">
        <f t="shared" si="0"/>
        <v>-0.25334710313579978</v>
      </c>
    </row>
    <row r="10" spans="1:6" x14ac:dyDescent="0.25">
      <c r="A10" s="1">
        <v>62</v>
      </c>
      <c r="B10" s="1">
        <v>71</v>
      </c>
      <c r="C10" s="1">
        <v>54</v>
      </c>
      <c r="D10" s="1">
        <v>59</v>
      </c>
      <c r="E10" s="1">
        <v>9</v>
      </c>
      <c r="F10" s="10">
        <f t="shared" si="0"/>
        <v>-0.12566134685507402</v>
      </c>
    </row>
    <row r="11" spans="1:6" x14ac:dyDescent="0.25">
      <c r="A11" s="1">
        <v>58</v>
      </c>
      <c r="B11" s="1">
        <v>64</v>
      </c>
      <c r="C11" s="1">
        <v>52</v>
      </c>
      <c r="D11" s="1">
        <v>50</v>
      </c>
      <c r="E11" s="1">
        <v>10</v>
      </c>
      <c r="F11" s="10">
        <f t="shared" si="0"/>
        <v>0</v>
      </c>
    </row>
    <row r="12" spans="1:6" x14ac:dyDescent="0.25">
      <c r="A12" s="1">
        <v>78</v>
      </c>
      <c r="B12" s="1">
        <v>82</v>
      </c>
      <c r="C12" s="1">
        <v>76</v>
      </c>
      <c r="D12" s="1">
        <v>89</v>
      </c>
      <c r="E12" s="1">
        <v>11</v>
      </c>
      <c r="F12" s="10">
        <f t="shared" si="0"/>
        <v>0.12566134685507416</v>
      </c>
    </row>
    <row r="13" spans="1:6" x14ac:dyDescent="0.25">
      <c r="A13" s="1">
        <v>82</v>
      </c>
      <c r="B13" s="1">
        <v>83</v>
      </c>
      <c r="C13" s="1">
        <v>83</v>
      </c>
      <c r="D13" s="1">
        <v>92</v>
      </c>
      <c r="E13" s="1">
        <v>12</v>
      </c>
      <c r="F13" s="10">
        <f t="shared" si="0"/>
        <v>0.25334710313579978</v>
      </c>
    </row>
    <row r="14" spans="1:6" x14ac:dyDescent="0.25">
      <c r="A14" s="1">
        <v>66</v>
      </c>
      <c r="B14" s="1">
        <v>75</v>
      </c>
      <c r="C14" s="1">
        <v>57</v>
      </c>
      <c r="D14" s="1">
        <v>68</v>
      </c>
      <c r="E14" s="1">
        <v>13</v>
      </c>
      <c r="F14" s="10">
        <f t="shared" si="0"/>
        <v>0.38532046640756784</v>
      </c>
    </row>
    <row r="15" spans="1:6" x14ac:dyDescent="0.25">
      <c r="A15" s="1">
        <v>65</v>
      </c>
      <c r="B15" s="1">
        <v>74</v>
      </c>
      <c r="C15" s="1">
        <v>56</v>
      </c>
      <c r="D15" s="1">
        <v>65</v>
      </c>
      <c r="E15" s="1">
        <v>14</v>
      </c>
      <c r="F15" s="10">
        <f t="shared" si="0"/>
        <v>0.52440051270804078</v>
      </c>
    </row>
    <row r="16" spans="1:6" x14ac:dyDescent="0.25">
      <c r="A16" s="1">
        <v>57</v>
      </c>
      <c r="B16" s="1">
        <v>61</v>
      </c>
      <c r="C16" s="1">
        <v>51</v>
      </c>
      <c r="D16" s="1">
        <v>47</v>
      </c>
      <c r="E16" s="1">
        <v>15</v>
      </c>
      <c r="F16" s="10">
        <f t="shared" si="0"/>
        <v>0.67448975019608193</v>
      </c>
    </row>
    <row r="17" spans="1:6" x14ac:dyDescent="0.25">
      <c r="A17" s="1">
        <v>75</v>
      </c>
      <c r="B17" s="1">
        <v>80</v>
      </c>
      <c r="C17" s="1">
        <v>72</v>
      </c>
      <c r="D17" s="1">
        <v>86</v>
      </c>
      <c r="E17" s="1">
        <v>16</v>
      </c>
      <c r="F17" s="10">
        <f t="shared" si="0"/>
        <v>0.84162123357291474</v>
      </c>
    </row>
    <row r="18" spans="1:6" x14ac:dyDescent="0.25">
      <c r="A18" s="1">
        <v>48</v>
      </c>
      <c r="B18" s="1">
        <v>47</v>
      </c>
      <c r="C18" s="1">
        <v>47</v>
      </c>
      <c r="D18" s="1">
        <v>38</v>
      </c>
      <c r="E18" s="1">
        <v>17</v>
      </c>
      <c r="F18" s="10">
        <f t="shared" si="0"/>
        <v>1.0364333894937898</v>
      </c>
    </row>
    <row r="19" spans="1:6" x14ac:dyDescent="0.25">
      <c r="A19" s="1">
        <v>61</v>
      </c>
      <c r="B19" s="1">
        <v>68</v>
      </c>
      <c r="C19" s="1">
        <v>53</v>
      </c>
      <c r="D19" s="1">
        <v>56</v>
      </c>
      <c r="E19" s="1">
        <v>18</v>
      </c>
      <c r="F19" s="10">
        <f t="shared" si="0"/>
        <v>1.2815515655446006</v>
      </c>
    </row>
    <row r="20" spans="1:6" x14ac:dyDescent="0.25">
      <c r="A20" s="1">
        <v>73</v>
      </c>
      <c r="B20" s="1">
        <v>79</v>
      </c>
      <c r="C20" s="1">
        <v>69</v>
      </c>
      <c r="D20" s="1">
        <v>83</v>
      </c>
      <c r="E20" s="1">
        <v>19</v>
      </c>
      <c r="F20" s="10">
        <f t="shared" si="0"/>
        <v>1.6448536269514715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E27" sqref="E27"/>
    </sheetView>
  </sheetViews>
  <sheetFormatPr defaultRowHeight="15" x14ac:dyDescent="0.25"/>
  <cols>
    <col min="6" max="6" width="3.7109375" customWidth="1"/>
  </cols>
  <sheetData>
    <row r="1" spans="1:5" x14ac:dyDescent="0.25">
      <c r="A1" s="2" t="s">
        <v>23</v>
      </c>
      <c r="B1" s="2" t="s">
        <v>0</v>
      </c>
      <c r="C1" s="2" t="s">
        <v>1</v>
      </c>
      <c r="D1" s="2" t="s">
        <v>2</v>
      </c>
      <c r="E1" s="2" t="s">
        <v>3</v>
      </c>
    </row>
    <row r="2" spans="1:5" x14ac:dyDescent="0.25">
      <c r="A2" s="10">
        <v>-1.6448536269514726</v>
      </c>
      <c r="B2" s="1">
        <v>48</v>
      </c>
      <c r="C2" s="1">
        <v>47</v>
      </c>
      <c r="D2" s="1">
        <v>47</v>
      </c>
      <c r="E2" s="1">
        <v>38</v>
      </c>
    </row>
    <row r="3" spans="1:5" x14ac:dyDescent="0.25">
      <c r="A3" s="10">
        <v>-1.2815515655446006</v>
      </c>
      <c r="B3" s="1">
        <v>52</v>
      </c>
      <c r="C3" s="1">
        <v>54</v>
      </c>
      <c r="D3" s="1">
        <v>48</v>
      </c>
      <c r="E3" s="1">
        <v>41</v>
      </c>
    </row>
    <row r="4" spans="1:5" x14ac:dyDescent="0.25">
      <c r="A4" s="10">
        <v>-1.0364333894937898</v>
      </c>
      <c r="B4" s="1">
        <v>55</v>
      </c>
      <c r="C4" s="1">
        <v>58</v>
      </c>
      <c r="D4" s="1">
        <v>50</v>
      </c>
      <c r="E4" s="1">
        <v>44</v>
      </c>
    </row>
    <row r="5" spans="1:5" x14ac:dyDescent="0.25">
      <c r="A5" s="10">
        <v>-0.84162123357291452</v>
      </c>
      <c r="B5" s="1">
        <v>57</v>
      </c>
      <c r="C5" s="1">
        <v>61</v>
      </c>
      <c r="D5" s="1">
        <v>51</v>
      </c>
      <c r="E5" s="1">
        <v>47</v>
      </c>
    </row>
    <row r="6" spans="1:5" x14ac:dyDescent="0.25">
      <c r="A6" s="10">
        <v>-0.67448975019608193</v>
      </c>
      <c r="B6" s="1">
        <v>58</v>
      </c>
      <c r="C6" s="1">
        <v>64</v>
      </c>
      <c r="D6" s="1">
        <v>52</v>
      </c>
      <c r="E6" s="1">
        <v>50</v>
      </c>
    </row>
    <row r="7" spans="1:5" x14ac:dyDescent="0.25">
      <c r="A7" s="10">
        <v>-0.52440051270804089</v>
      </c>
      <c r="B7" s="1">
        <v>60</v>
      </c>
      <c r="C7" s="1">
        <v>66</v>
      </c>
      <c r="D7" s="1">
        <v>53</v>
      </c>
      <c r="E7" s="1">
        <v>53</v>
      </c>
    </row>
    <row r="8" spans="1:5" x14ac:dyDescent="0.25">
      <c r="A8" s="10">
        <v>-0.38532046640756784</v>
      </c>
      <c r="B8" s="1">
        <v>61</v>
      </c>
      <c r="C8" s="1">
        <v>68</v>
      </c>
      <c r="D8" s="1">
        <v>53</v>
      </c>
      <c r="E8" s="1">
        <v>56</v>
      </c>
    </row>
    <row r="9" spans="1:5" x14ac:dyDescent="0.25">
      <c r="A9" s="10">
        <v>-0.25334710313579978</v>
      </c>
      <c r="B9" s="1">
        <v>62</v>
      </c>
      <c r="C9" s="1">
        <v>71</v>
      </c>
      <c r="D9" s="1">
        <v>54</v>
      </c>
      <c r="E9" s="1">
        <v>59</v>
      </c>
    </row>
    <row r="10" spans="1:5" x14ac:dyDescent="0.25">
      <c r="A10" s="10">
        <v>-0.12566134685507402</v>
      </c>
      <c r="B10" s="1">
        <v>64</v>
      </c>
      <c r="C10" s="1">
        <v>73</v>
      </c>
      <c r="D10" s="1">
        <v>55</v>
      </c>
      <c r="E10" s="1">
        <v>62</v>
      </c>
    </row>
    <row r="11" spans="1:5" x14ac:dyDescent="0.25">
      <c r="A11" s="10">
        <v>0</v>
      </c>
      <c r="B11" s="1">
        <v>65</v>
      </c>
      <c r="C11" s="1">
        <v>74</v>
      </c>
      <c r="D11" s="1">
        <v>56</v>
      </c>
      <c r="E11" s="1">
        <v>65</v>
      </c>
    </row>
    <row r="12" spans="1:5" x14ac:dyDescent="0.25">
      <c r="A12" s="10">
        <v>0.12566134685507416</v>
      </c>
      <c r="B12" s="1">
        <v>66</v>
      </c>
      <c r="C12" s="1">
        <v>75</v>
      </c>
      <c r="D12" s="1">
        <v>57</v>
      </c>
      <c r="E12" s="1">
        <v>68</v>
      </c>
    </row>
    <row r="13" spans="1:5" x14ac:dyDescent="0.25">
      <c r="A13" s="10">
        <v>0.25334710313579978</v>
      </c>
      <c r="B13" s="1">
        <v>68</v>
      </c>
      <c r="C13" s="1">
        <v>76</v>
      </c>
      <c r="D13" s="1">
        <v>59</v>
      </c>
      <c r="E13" s="1">
        <v>71</v>
      </c>
    </row>
    <row r="14" spans="1:5" x14ac:dyDescent="0.25">
      <c r="A14" s="10">
        <v>0.38532046640756784</v>
      </c>
      <c r="B14" s="1">
        <v>69</v>
      </c>
      <c r="C14" s="1">
        <v>77</v>
      </c>
      <c r="D14" s="1">
        <v>62</v>
      </c>
      <c r="E14" s="1">
        <v>74</v>
      </c>
    </row>
    <row r="15" spans="1:5" x14ac:dyDescent="0.25">
      <c r="A15" s="10">
        <v>0.52440051270804078</v>
      </c>
      <c r="B15" s="1">
        <v>70</v>
      </c>
      <c r="C15" s="1">
        <v>77</v>
      </c>
      <c r="D15" s="1">
        <v>64</v>
      </c>
      <c r="E15" s="1">
        <v>77</v>
      </c>
    </row>
    <row r="16" spans="1:5" x14ac:dyDescent="0.25">
      <c r="A16" s="10">
        <v>0.67448975019608193</v>
      </c>
      <c r="B16" s="1">
        <v>72</v>
      </c>
      <c r="C16" s="1">
        <v>78</v>
      </c>
      <c r="D16" s="1">
        <v>66</v>
      </c>
      <c r="E16" s="1">
        <v>80</v>
      </c>
    </row>
    <row r="17" spans="1:5" x14ac:dyDescent="0.25">
      <c r="A17" s="10">
        <v>0.84162123357291474</v>
      </c>
      <c r="B17" s="1">
        <v>73</v>
      </c>
      <c r="C17" s="1">
        <v>79</v>
      </c>
      <c r="D17" s="1">
        <v>69</v>
      </c>
      <c r="E17" s="1">
        <v>83</v>
      </c>
    </row>
    <row r="18" spans="1:5" x14ac:dyDescent="0.25">
      <c r="A18" s="10">
        <v>1.0364333894937898</v>
      </c>
      <c r="B18" s="1">
        <v>75</v>
      </c>
      <c r="C18" s="1">
        <v>80</v>
      </c>
      <c r="D18" s="1">
        <v>72</v>
      </c>
      <c r="E18" s="1">
        <v>86</v>
      </c>
    </row>
    <row r="19" spans="1:5" x14ac:dyDescent="0.25">
      <c r="A19" s="10">
        <v>1.2815515655446006</v>
      </c>
      <c r="B19" s="1">
        <v>78</v>
      </c>
      <c r="C19" s="1">
        <v>82</v>
      </c>
      <c r="D19" s="1">
        <v>76</v>
      </c>
      <c r="E19" s="1">
        <v>89</v>
      </c>
    </row>
    <row r="20" spans="1:5" x14ac:dyDescent="0.25">
      <c r="A20" s="10">
        <v>1.6448536269514715</v>
      </c>
      <c r="B20" s="1">
        <v>82</v>
      </c>
      <c r="C20" s="1">
        <v>83</v>
      </c>
      <c r="D20" s="1">
        <v>83</v>
      </c>
      <c r="E20" s="1">
        <v>92</v>
      </c>
    </row>
  </sheetData>
  <sortState ref="E2:E20">
    <sortCondition ref="E2:E20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Рис. 1</vt:lpstr>
      <vt:lpstr>Рис. 2</vt:lpstr>
      <vt:lpstr>Рис.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dcterms:created xsi:type="dcterms:W3CDTF">2013-08-10T08:50:03Z</dcterms:created>
  <dcterms:modified xsi:type="dcterms:W3CDTF">2013-08-10T10:56:09Z</dcterms:modified>
</cp:coreProperties>
</file>