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4_Финансы\Современный управленческий учет\4.3. Прогнозирование\"/>
    </mc:Choice>
  </mc:AlternateContent>
  <bookViews>
    <workbookView xWindow="0" yWindow="0" windowWidth="24000" windowHeight="9885" activeTab="2"/>
  </bookViews>
  <sheets>
    <sheet name="Рис. 1-4" sheetId="1" r:id="rId1"/>
    <sheet name="Рис. 5 и 6" sheetId="2" r:id="rId2"/>
    <sheet name="Рис. 7-9" sheetId="3" r:id="rId3"/>
    <sheet name="Рис. 10" sheetId="5" r:id="rId4"/>
  </sheets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'Рис. 7-9'!#REF!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10" i="5" s="1"/>
  <c r="A14" i="5" s="1"/>
  <c r="F3" i="3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G2" i="3"/>
  <c r="H2" i="3"/>
  <c r="F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2" i="3"/>
  <c r="A6" i="3"/>
  <c r="A10" i="3" s="1"/>
  <c r="A14" i="3" s="1"/>
  <c r="A20" i="2" l="1"/>
  <c r="A16" i="2"/>
  <c r="A12" i="2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<sst xmlns="http://schemas.openxmlformats.org/spreadsheetml/2006/main" count="100" uniqueCount="45">
  <si>
    <t>Итого</t>
  </si>
  <si>
    <t>Месяц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</si>
  <si>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</si>
  <si>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</si>
  <si>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</si>
  <si>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</si>
  <si>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</si>
  <si>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</si>
  <si>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</si>
  <si>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</si>
  <si>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</si>
  <si>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Объем реализации за месяц</t>
  </si>
  <si>
    <t>Объем реализации с начала года</t>
  </si>
  <si>
    <t>Год</t>
  </si>
  <si>
    <t>Q1</t>
  </si>
  <si>
    <t>Q2</t>
  </si>
  <si>
    <t>Q3</t>
  </si>
  <si>
    <t>Q4</t>
  </si>
  <si>
    <t>Квартальные объемы продаж</t>
  </si>
  <si>
    <t>Квартал</t>
  </si>
  <si>
    <t>Индекс квартала</t>
  </si>
  <si>
    <t>Объем продаж</t>
  </si>
  <si>
    <r>
      <t>Log</t>
    </r>
    <r>
      <rPr>
        <vertAlign val="subscript"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>(Объем продаж)</t>
    </r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</si>
  <si>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</si>
  <si>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</si>
  <si>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</si>
  <si>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</si>
  <si>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</si>
  <si>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</si>
  <si>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</si>
  <si>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</si>
  <si>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</si>
  <si>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</si>
  <si>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</si>
  <si>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</si>
  <si>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</si>
  <si>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</si>
  <si>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</si>
  <si>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</si>
  <si>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</si>
  <si>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</si>
  <si>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</si>
  <si>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</si>
  <si>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95,0%</t>
  </si>
  <si>
    <t>Прогноз объема продажв Q4-2013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</si>
</sst>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bscript"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169" fontId="0" fillId="0" borderId="0" xfId="0" applyNumberFormat="1" applyFill="1" applyBorder="1" applyAlignment="1"/>
    <xf numFmtId="169" fontId="0" fillId="0" borderId="3" xfId="0" applyNumberFormat="1" applyFill="1" applyBorder="1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1-4'!$C$1</c:f>
              <c:strCache>
                <c:ptCount val="1"/>
                <c:pt idx="0">
                  <c:v>Объем реализации с начала года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'Рис. 1-4'!$A$2:$A$10</c:f>
              <c:strCache>
                <c:ptCount val="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</c:strCache>
            </c:strRef>
          </c:cat>
          <c:val>
            <c:numRef>
              <c:f>'Рис. 1-4'!$C$2:$C$10</c:f>
              <c:numCache>
                <c:formatCode>General</c:formatCode>
                <c:ptCount val="9"/>
                <c:pt idx="0">
                  <c:v>1000</c:v>
                </c:pt>
                <c:pt idx="1">
                  <c:v>1580</c:v>
                </c:pt>
                <c:pt idx="2">
                  <c:v>2100</c:v>
                </c:pt>
                <c:pt idx="3">
                  <c:v>2400</c:v>
                </c:pt>
                <c:pt idx="4">
                  <c:v>2650</c:v>
                </c:pt>
                <c:pt idx="5">
                  <c:v>2850</c:v>
                </c:pt>
                <c:pt idx="6">
                  <c:v>3190</c:v>
                </c:pt>
                <c:pt idx="7">
                  <c:v>3510</c:v>
                </c:pt>
                <c:pt idx="8">
                  <c:v>3690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888352"/>
        <c:axId val="635889528"/>
      </c:lineChart>
      <c:catAx>
        <c:axId val="6358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5889528"/>
        <c:crosses val="autoZero"/>
        <c:auto val="1"/>
        <c:lblAlgn val="ctr"/>
        <c:lblOffset val="100"/>
        <c:noMultiLvlLbl val="0"/>
      </c:catAx>
      <c:valAx>
        <c:axId val="635889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58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1-4'!$C$1</c:f>
              <c:strCache>
                <c:ptCount val="1"/>
                <c:pt idx="0">
                  <c:v>Объем реализации с начала года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234251968503938E-2"/>
                  <c:y val="-3.09299358413531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cat>
            <c:strRef>
              <c:f>'Рис. 1-4'!$A$2:$A$10</c:f>
              <c:strCache>
                <c:ptCount val="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</c:strCache>
            </c:strRef>
          </c:cat>
          <c:val>
            <c:numRef>
              <c:f>'Рис. 1-4'!$C$2:$C$10</c:f>
              <c:numCache>
                <c:formatCode>General</c:formatCode>
                <c:ptCount val="9"/>
                <c:pt idx="0">
                  <c:v>1000</c:v>
                </c:pt>
                <c:pt idx="1">
                  <c:v>1580</c:v>
                </c:pt>
                <c:pt idx="2">
                  <c:v>2100</c:v>
                </c:pt>
                <c:pt idx="3">
                  <c:v>2400</c:v>
                </c:pt>
                <c:pt idx="4">
                  <c:v>2650</c:v>
                </c:pt>
                <c:pt idx="5">
                  <c:v>2850</c:v>
                </c:pt>
                <c:pt idx="6">
                  <c:v>3190</c:v>
                </c:pt>
                <c:pt idx="7">
                  <c:v>3510</c:v>
                </c:pt>
                <c:pt idx="8">
                  <c:v>3690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38776"/>
        <c:axId val="519439168"/>
      </c:lineChart>
      <c:catAx>
        <c:axId val="5194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439168"/>
        <c:crosses val="autoZero"/>
        <c:auto val="1"/>
        <c:lblAlgn val="ctr"/>
        <c:lblOffset val="100"/>
        <c:noMultiLvlLbl val="0"/>
      </c:catAx>
      <c:valAx>
        <c:axId val="51943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43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1-4'!$C$1</c:f>
              <c:strCache>
                <c:ptCount val="1"/>
                <c:pt idx="0">
                  <c:v>Объем реализации с начала года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6.2748250218722657E-2"/>
                  <c:y val="-6.05945610965296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cat>
            <c:strRef>
              <c:f>'Рис. 1-4'!$A$2:$A$10</c:f>
              <c:strCache>
                <c:ptCount val="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</c:strCache>
            </c:strRef>
          </c:cat>
          <c:val>
            <c:numRef>
              <c:f>'Рис. 1-4'!$C$2:$C$10</c:f>
              <c:numCache>
                <c:formatCode>General</c:formatCode>
                <c:ptCount val="9"/>
                <c:pt idx="0">
                  <c:v>1000</c:v>
                </c:pt>
                <c:pt idx="1">
                  <c:v>1580</c:v>
                </c:pt>
                <c:pt idx="2">
                  <c:v>2100</c:v>
                </c:pt>
                <c:pt idx="3">
                  <c:v>2400</c:v>
                </c:pt>
                <c:pt idx="4">
                  <c:v>2650</c:v>
                </c:pt>
                <c:pt idx="5">
                  <c:v>2850</c:v>
                </c:pt>
                <c:pt idx="6">
                  <c:v>3190</c:v>
                </c:pt>
                <c:pt idx="7">
                  <c:v>3510</c:v>
                </c:pt>
                <c:pt idx="8">
                  <c:v>3690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866520"/>
        <c:axId val="635864560"/>
      </c:lineChart>
      <c:catAx>
        <c:axId val="63586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5864560"/>
        <c:crosses val="autoZero"/>
        <c:auto val="1"/>
        <c:lblAlgn val="ctr"/>
        <c:lblOffset val="100"/>
        <c:noMultiLvlLbl val="0"/>
      </c:catAx>
      <c:valAx>
        <c:axId val="63586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586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1-4'!$C$1</c:f>
              <c:strCache>
                <c:ptCount val="1"/>
                <c:pt idx="0">
                  <c:v>Объем реализации с начала года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8.3317804024496941E-2"/>
                  <c:y val="-3.54166666666666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cat>
            <c:strRef>
              <c:f>'Рис. 1-4'!$A$2:$A$10</c:f>
              <c:strCache>
                <c:ptCount val="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</c:strCache>
            </c:strRef>
          </c:cat>
          <c:val>
            <c:numRef>
              <c:f>'Рис. 1-4'!$C$2:$C$10</c:f>
              <c:numCache>
                <c:formatCode>General</c:formatCode>
                <c:ptCount val="9"/>
                <c:pt idx="0">
                  <c:v>1000</c:v>
                </c:pt>
                <c:pt idx="1">
                  <c:v>1580</c:v>
                </c:pt>
                <c:pt idx="2">
                  <c:v>2100</c:v>
                </c:pt>
                <c:pt idx="3">
                  <c:v>2400</c:v>
                </c:pt>
                <c:pt idx="4">
                  <c:v>2650</c:v>
                </c:pt>
                <c:pt idx="5">
                  <c:v>2850</c:v>
                </c:pt>
                <c:pt idx="6">
                  <c:v>3190</c:v>
                </c:pt>
                <c:pt idx="7">
                  <c:v>3510</c:v>
                </c:pt>
                <c:pt idx="8">
                  <c:v>3690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96304"/>
        <c:axId val="481685416"/>
      </c:lineChart>
      <c:catAx>
        <c:axId val="63489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685416"/>
        <c:crosses val="autoZero"/>
        <c:auto val="1"/>
        <c:lblAlgn val="ctr"/>
        <c:lblOffset val="100"/>
        <c:noMultiLvlLbl val="0"/>
      </c:catAx>
      <c:valAx>
        <c:axId val="481685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489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1-4'!$C$1</c:f>
              <c:strCache>
                <c:ptCount val="1"/>
                <c:pt idx="0">
                  <c:v>Объем реализации с начала года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3820669291338583"/>
                  <c:y val="-4.00462962962962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cat>
            <c:strRef>
              <c:f>'Рис. 1-4'!$A$2:$A$10</c:f>
              <c:strCache>
                <c:ptCount val="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</c:strCache>
            </c:strRef>
          </c:cat>
          <c:val>
            <c:numRef>
              <c:f>'Рис. 1-4'!$C$2:$C$10</c:f>
              <c:numCache>
                <c:formatCode>General</c:formatCode>
                <c:ptCount val="9"/>
                <c:pt idx="0">
                  <c:v>1000</c:v>
                </c:pt>
                <c:pt idx="1">
                  <c:v>1580</c:v>
                </c:pt>
                <c:pt idx="2">
                  <c:v>2100</c:v>
                </c:pt>
                <c:pt idx="3">
                  <c:v>2400</c:v>
                </c:pt>
                <c:pt idx="4">
                  <c:v>2650</c:v>
                </c:pt>
                <c:pt idx="5">
                  <c:v>2850</c:v>
                </c:pt>
                <c:pt idx="6">
                  <c:v>3190</c:v>
                </c:pt>
                <c:pt idx="7">
                  <c:v>3510</c:v>
                </c:pt>
                <c:pt idx="8">
                  <c:v>3690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217128"/>
        <c:axId val="518217520"/>
      </c:lineChart>
      <c:catAx>
        <c:axId val="51821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217520"/>
        <c:crosses val="autoZero"/>
        <c:auto val="1"/>
        <c:lblAlgn val="ctr"/>
        <c:lblOffset val="100"/>
        <c:noMultiLvlLbl val="0"/>
      </c:catAx>
      <c:valAx>
        <c:axId val="51821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21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5 и 6'!$A$7</c:f>
          <c:strCache>
            <c:ptCount val="1"/>
            <c:pt idx="0">
              <c:v>Квартальные объемы продаж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'Рис. 5 и 6'!$A$8:$B$23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'Рис. 5 и 6'!$C$8:$C$23</c:f>
              <c:numCache>
                <c:formatCode>General</c:formatCode>
                <c:ptCount val="16"/>
                <c:pt idx="0">
                  <c:v>25</c:v>
                </c:pt>
                <c:pt idx="1">
                  <c:v>20</c:v>
                </c:pt>
                <c:pt idx="2">
                  <c:v>22</c:v>
                </c:pt>
                <c:pt idx="3">
                  <c:v>36</c:v>
                </c:pt>
                <c:pt idx="4">
                  <c:v>30</c:v>
                </c:pt>
                <c:pt idx="5">
                  <c:v>28</c:v>
                </c:pt>
                <c:pt idx="6">
                  <c:v>31</c:v>
                </c:pt>
                <c:pt idx="7">
                  <c:v>48</c:v>
                </c:pt>
                <c:pt idx="8">
                  <c:v>41</c:v>
                </c:pt>
                <c:pt idx="9">
                  <c:v>40</c:v>
                </c:pt>
                <c:pt idx="10">
                  <c:v>47</c:v>
                </c:pt>
                <c:pt idx="11">
                  <c:v>61</c:v>
                </c:pt>
                <c:pt idx="12">
                  <c:v>54</c:v>
                </c:pt>
                <c:pt idx="13">
                  <c:v>50</c:v>
                </c:pt>
                <c:pt idx="14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178608"/>
        <c:axId val="518177040"/>
      </c:lineChart>
      <c:catAx>
        <c:axId val="51817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177040"/>
        <c:crosses val="autoZero"/>
        <c:auto val="1"/>
        <c:lblAlgn val="ctr"/>
        <c:lblOffset val="100"/>
        <c:noMultiLvlLbl val="0"/>
      </c:catAx>
      <c:valAx>
        <c:axId val="51817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17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10'!$A$1</c:f>
          <c:strCache>
            <c:ptCount val="1"/>
            <c:pt idx="0">
              <c:v>Прогноз объема продажв Q4-2013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cat>
            <c:multiLvlStrRef>
              <c:f>'Рис. 10'!$A$2:$B$17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'Рис. 10'!$C$2:$C$17</c:f>
              <c:numCache>
                <c:formatCode>General</c:formatCode>
                <c:ptCount val="16"/>
                <c:pt idx="0">
                  <c:v>25</c:v>
                </c:pt>
                <c:pt idx="1">
                  <c:v>20</c:v>
                </c:pt>
                <c:pt idx="2">
                  <c:v>22</c:v>
                </c:pt>
                <c:pt idx="3">
                  <c:v>36</c:v>
                </c:pt>
                <c:pt idx="4">
                  <c:v>30</c:v>
                </c:pt>
                <c:pt idx="5">
                  <c:v>28</c:v>
                </c:pt>
                <c:pt idx="6">
                  <c:v>31</c:v>
                </c:pt>
                <c:pt idx="7">
                  <c:v>48</c:v>
                </c:pt>
                <c:pt idx="8">
                  <c:v>41</c:v>
                </c:pt>
                <c:pt idx="9">
                  <c:v>40</c:v>
                </c:pt>
                <c:pt idx="10">
                  <c:v>47</c:v>
                </c:pt>
                <c:pt idx="11">
                  <c:v>61</c:v>
                </c:pt>
                <c:pt idx="12">
                  <c:v>54</c:v>
                </c:pt>
                <c:pt idx="13">
                  <c:v>50</c:v>
                </c:pt>
                <c:pt idx="14">
                  <c:v>60</c:v>
                </c:pt>
                <c:pt idx="15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283784"/>
        <c:axId val="675288488"/>
      </c:lineChart>
      <c:catAx>
        <c:axId val="67528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288488"/>
        <c:crosses val="autoZero"/>
        <c:auto val="1"/>
        <c:lblAlgn val="ctr"/>
        <c:lblOffset val="100"/>
        <c:noMultiLvlLbl val="0"/>
      </c:catAx>
      <c:valAx>
        <c:axId val="67528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28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185737</xdr:rowOff>
    </xdr:from>
    <xdr:to>
      <xdr:col>5</xdr:col>
      <xdr:colOff>276225</xdr:colOff>
      <xdr:row>25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304800</xdr:colOff>
      <xdr:row>13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304800</xdr:colOff>
      <xdr:row>13</xdr:row>
      <xdr:rowOff>76200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13</xdr:col>
      <xdr:colOff>304800</xdr:colOff>
      <xdr:row>28</xdr:row>
      <xdr:rowOff>76200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21</xdr:col>
      <xdr:colOff>304800</xdr:colOff>
      <xdr:row>28</xdr:row>
      <xdr:rowOff>76200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6</xdr:row>
      <xdr:rowOff>14287</xdr:rowOff>
    </xdr:from>
    <xdr:to>
      <xdr:col>11</xdr:col>
      <xdr:colOff>309562</xdr:colOff>
      <xdr:row>20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14287</xdr:rowOff>
    </xdr:from>
    <xdr:to>
      <xdr:col>11</xdr:col>
      <xdr:colOff>309562</xdr:colOff>
      <xdr:row>14</xdr:row>
      <xdr:rowOff>90487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4" sqref="E4"/>
    </sheetView>
  </sheetViews>
  <sheetFormatPr defaultRowHeight="15" x14ac:dyDescent="0.25"/>
  <cols>
    <col min="2" max="3" width="19.28515625" customWidth="1"/>
    <col min="6" max="6" width="6.140625" customWidth="1"/>
    <col min="14" max="14" width="6.7109375" customWidth="1"/>
  </cols>
  <sheetData>
    <row r="1" spans="1:3" s="2" customFormat="1" ht="30" x14ac:dyDescent="0.25">
      <c r="A1" s="3" t="s">
        <v>1</v>
      </c>
      <c r="B1" s="3" t="s">
        <v>11</v>
      </c>
      <c r="C1" s="3" t="s">
        <v>12</v>
      </c>
    </row>
    <row r="2" spans="1:3" x14ac:dyDescent="0.25">
      <c r="A2" s="4" t="s">
        <v>2</v>
      </c>
      <c r="B2" s="4">
        <v>1000</v>
      </c>
      <c r="C2" s="6">
        <f>SUM($B$2:B2)</f>
        <v>1000</v>
      </c>
    </row>
    <row r="3" spans="1:3" x14ac:dyDescent="0.25">
      <c r="A3" s="4" t="s">
        <v>3</v>
      </c>
      <c r="B3" s="4">
        <v>580</v>
      </c>
      <c r="C3" s="6">
        <f>SUM($B$2:B3)</f>
        <v>1580</v>
      </c>
    </row>
    <row r="4" spans="1:3" x14ac:dyDescent="0.25">
      <c r="A4" s="4" t="s">
        <v>4</v>
      </c>
      <c r="B4" s="4">
        <v>520</v>
      </c>
      <c r="C4" s="6">
        <f>SUM($B$2:B4)</f>
        <v>2100</v>
      </c>
    </row>
    <row r="5" spans="1:3" x14ac:dyDescent="0.25">
      <c r="A5" s="4" t="s">
        <v>5</v>
      </c>
      <c r="B5" s="4">
        <v>300</v>
      </c>
      <c r="C5" s="6">
        <f>SUM($B$2:B5)</f>
        <v>2400</v>
      </c>
    </row>
    <row r="6" spans="1:3" x14ac:dyDescent="0.25">
      <c r="A6" s="4" t="s">
        <v>6</v>
      </c>
      <c r="B6" s="4">
        <v>250</v>
      </c>
      <c r="C6" s="6">
        <f>SUM($B$2:B6)</f>
        <v>2650</v>
      </c>
    </row>
    <row r="7" spans="1:3" x14ac:dyDescent="0.25">
      <c r="A7" s="4" t="s">
        <v>7</v>
      </c>
      <c r="B7" s="4">
        <v>200</v>
      </c>
      <c r="C7" s="6">
        <f>SUM($B$2:B7)</f>
        <v>2850</v>
      </c>
    </row>
    <row r="8" spans="1:3" x14ac:dyDescent="0.25">
      <c r="A8" s="4" t="s">
        <v>8</v>
      </c>
      <c r="B8" s="4">
        <v>340</v>
      </c>
      <c r="C8" s="6">
        <f>SUM($B$2:B8)</f>
        <v>3190</v>
      </c>
    </row>
    <row r="9" spans="1:3" x14ac:dyDescent="0.25">
      <c r="A9" s="4" t="s">
        <v>9</v>
      </c>
      <c r="B9" s="4">
        <v>320</v>
      </c>
      <c r="C9" s="6">
        <f>SUM($B$2:B9)</f>
        <v>3510</v>
      </c>
    </row>
    <row r="10" spans="1:3" x14ac:dyDescent="0.25">
      <c r="A10" s="5" t="s">
        <v>10</v>
      </c>
      <c r="B10" s="5">
        <v>180</v>
      </c>
      <c r="C10" s="7">
        <f>SUM($B$2:B10)</f>
        <v>3690</v>
      </c>
    </row>
  </sheetData>
  <pageMargins left="0.7" right="0.7" top="0.75" bottom="0.75" header="0.3" footer="0.3"/>
  <ignoredErrors>
    <ignoredError sqref="C3:C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31" sqref="E31"/>
    </sheetView>
  </sheetViews>
  <sheetFormatPr defaultRowHeight="15" x14ac:dyDescent="0.25"/>
  <sheetData>
    <row r="1" spans="1:5" x14ac:dyDescent="0.25">
      <c r="A1" s="10"/>
      <c r="B1" s="9" t="s">
        <v>14</v>
      </c>
      <c r="C1" s="9" t="s">
        <v>15</v>
      </c>
      <c r="D1" s="9" t="s">
        <v>16</v>
      </c>
      <c r="E1" s="9" t="s">
        <v>17</v>
      </c>
    </row>
    <row r="2" spans="1:5" x14ac:dyDescent="0.25">
      <c r="A2" s="1">
        <v>2010</v>
      </c>
      <c r="B2" s="1">
        <v>25</v>
      </c>
      <c r="C2" s="1">
        <v>20</v>
      </c>
      <c r="D2" s="1">
        <v>22</v>
      </c>
      <c r="E2" s="1">
        <v>36</v>
      </c>
    </row>
    <row r="3" spans="1:5" x14ac:dyDescent="0.25">
      <c r="A3" s="1">
        <v>2011</v>
      </c>
      <c r="B3" s="1">
        <v>30</v>
      </c>
      <c r="C3" s="1">
        <v>28</v>
      </c>
      <c r="D3" s="1">
        <v>31</v>
      </c>
      <c r="E3" s="1">
        <v>48</v>
      </c>
    </row>
    <row r="4" spans="1:5" x14ac:dyDescent="0.25">
      <c r="A4" s="1">
        <v>2012</v>
      </c>
      <c r="B4" s="1">
        <v>41</v>
      </c>
      <c r="C4" s="1">
        <v>40</v>
      </c>
      <c r="D4" s="1">
        <v>47</v>
      </c>
      <c r="E4" s="1">
        <v>61</v>
      </c>
    </row>
    <row r="5" spans="1:5" x14ac:dyDescent="0.25">
      <c r="A5" s="1">
        <v>2013</v>
      </c>
      <c r="B5" s="1">
        <v>54</v>
      </c>
      <c r="C5" s="1">
        <v>50</v>
      </c>
      <c r="D5" s="1">
        <v>60</v>
      </c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t="s">
        <v>18</v>
      </c>
    </row>
    <row r="8" spans="1:5" x14ac:dyDescent="0.25">
      <c r="A8" s="1">
        <v>2010</v>
      </c>
      <c r="B8" t="s">
        <v>14</v>
      </c>
      <c r="C8">
        <v>25</v>
      </c>
    </row>
    <row r="9" spans="1:5" x14ac:dyDescent="0.25">
      <c r="B9" t="s">
        <v>15</v>
      </c>
      <c r="C9">
        <v>20</v>
      </c>
    </row>
    <row r="10" spans="1:5" x14ac:dyDescent="0.25">
      <c r="B10" t="s">
        <v>16</v>
      </c>
      <c r="C10">
        <v>22</v>
      </c>
    </row>
    <row r="11" spans="1:5" x14ac:dyDescent="0.25">
      <c r="B11" t="s">
        <v>17</v>
      </c>
      <c r="C11">
        <v>36</v>
      </c>
    </row>
    <row r="12" spans="1:5" x14ac:dyDescent="0.25">
      <c r="A12">
        <f>A8+1</f>
        <v>2011</v>
      </c>
      <c r="B12" t="s">
        <v>14</v>
      </c>
      <c r="C12">
        <v>30</v>
      </c>
    </row>
    <row r="13" spans="1:5" x14ac:dyDescent="0.25">
      <c r="B13" t="s">
        <v>15</v>
      </c>
      <c r="C13">
        <v>28</v>
      </c>
    </row>
    <row r="14" spans="1:5" x14ac:dyDescent="0.25">
      <c r="B14" t="s">
        <v>16</v>
      </c>
      <c r="C14">
        <v>31</v>
      </c>
    </row>
    <row r="15" spans="1:5" x14ac:dyDescent="0.25">
      <c r="B15" t="s">
        <v>17</v>
      </c>
      <c r="C15">
        <v>48</v>
      </c>
    </row>
    <row r="16" spans="1:5" x14ac:dyDescent="0.25">
      <c r="A16">
        <f>A12+1</f>
        <v>2012</v>
      </c>
      <c r="B16" t="s">
        <v>14</v>
      </c>
      <c r="C16">
        <v>41</v>
      </c>
    </row>
    <row r="17" spans="1:3" x14ac:dyDescent="0.25">
      <c r="B17" t="s">
        <v>15</v>
      </c>
      <c r="C17">
        <v>40</v>
      </c>
    </row>
    <row r="18" spans="1:3" x14ac:dyDescent="0.25">
      <c r="B18" t="s">
        <v>16</v>
      </c>
      <c r="C18">
        <v>47</v>
      </c>
    </row>
    <row r="19" spans="1:3" x14ac:dyDescent="0.25">
      <c r="B19" t="s">
        <v>17</v>
      </c>
      <c r="C19">
        <v>61</v>
      </c>
    </row>
    <row r="20" spans="1:3" x14ac:dyDescent="0.25">
      <c r="A20">
        <f>A16+1</f>
        <v>2013</v>
      </c>
      <c r="B20" t="s">
        <v>14</v>
      </c>
      <c r="C20">
        <v>54</v>
      </c>
    </row>
    <row r="21" spans="1:3" x14ac:dyDescent="0.25">
      <c r="B21" t="s">
        <v>15</v>
      </c>
      <c r="C21">
        <v>50</v>
      </c>
    </row>
    <row r="22" spans="1:3" x14ac:dyDescent="0.25">
      <c r="B22" t="s">
        <v>16</v>
      </c>
      <c r="C22">
        <v>60</v>
      </c>
    </row>
    <row r="23" spans="1:3" x14ac:dyDescent="0.25">
      <c r="B23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D28" sqref="D28"/>
    </sheetView>
  </sheetViews>
  <sheetFormatPr defaultRowHeight="15" x14ac:dyDescent="0.25"/>
  <cols>
    <col min="3" max="3" width="10" customWidth="1"/>
    <col min="4" max="4" width="14.85546875" customWidth="1"/>
    <col min="5" max="5" width="10" customWidth="1"/>
    <col min="10" max="10" width="26.28515625" bestFit="1" customWidth="1"/>
    <col min="11" max="11" width="16.85546875" bestFit="1" customWidth="1"/>
    <col min="12" max="12" width="23.28515625" bestFit="1" customWidth="1"/>
    <col min="13" max="13" width="15.5703125" bestFit="1" customWidth="1"/>
    <col min="14" max="14" width="12" bestFit="1" customWidth="1"/>
    <col min="15" max="15" width="14.7109375" bestFit="1" customWidth="1"/>
    <col min="16" max="16" width="14.85546875" bestFit="1" customWidth="1"/>
  </cols>
  <sheetData>
    <row r="1" spans="1:16" ht="33" x14ac:dyDescent="0.25">
      <c r="A1" s="11" t="s">
        <v>13</v>
      </c>
      <c r="B1" s="11" t="s">
        <v>19</v>
      </c>
      <c r="C1" s="11" t="s">
        <v>21</v>
      </c>
      <c r="D1" s="12" t="s">
        <v>22</v>
      </c>
      <c r="E1" s="11" t="s">
        <v>20</v>
      </c>
      <c r="F1" s="13" t="s">
        <v>14</v>
      </c>
      <c r="G1" s="13" t="s">
        <v>15</v>
      </c>
      <c r="H1" s="14" t="s">
        <v>16</v>
      </c>
      <c r="J1" t="s">
        <v>23</v>
      </c>
    </row>
    <row r="2" spans="1:16" ht="15.75" thickBot="1" x14ac:dyDescent="0.3">
      <c r="A2" s="1">
        <v>2010</v>
      </c>
      <c r="B2" t="s">
        <v>14</v>
      </c>
      <c r="C2">
        <v>25</v>
      </c>
      <c r="D2" s="8">
        <f>LOG10(C2)</f>
        <v>1.3979400086720377</v>
      </c>
      <c r="E2">
        <v>1</v>
      </c>
      <c r="F2">
        <f>IF(RIGHT($B2,1)=RIGHT(F$1,1),1,0)</f>
        <v>1</v>
      </c>
      <c r="G2">
        <f t="shared" ref="G2:H16" si="0">IF(RIGHT($B2,1)=RIGHT(G$1,1),1,0)</f>
        <v>0</v>
      </c>
      <c r="H2">
        <f t="shared" si="0"/>
        <v>0</v>
      </c>
    </row>
    <row r="3" spans="1:16" x14ac:dyDescent="0.25">
      <c r="B3" t="s">
        <v>15</v>
      </c>
      <c r="C3">
        <v>20</v>
      </c>
      <c r="D3" s="8">
        <f t="shared" ref="D3:D16" si="1">LOG10(C3)</f>
        <v>1.3010299956639813</v>
      </c>
      <c r="E3">
        <v>2</v>
      </c>
      <c r="F3">
        <f t="shared" ref="F3:F16" si="2">IF(RIGHT($B3,1)=RIGHT(F$1,1),1,0)</f>
        <v>0</v>
      </c>
      <c r="G3">
        <f t="shared" si="0"/>
        <v>1</v>
      </c>
      <c r="H3">
        <f t="shared" si="0"/>
        <v>0</v>
      </c>
      <c r="J3" s="18" t="s">
        <v>24</v>
      </c>
      <c r="K3" s="18"/>
    </row>
    <row r="4" spans="1:16" x14ac:dyDescent="0.25">
      <c r="B4" t="s">
        <v>16</v>
      </c>
      <c r="C4">
        <v>22</v>
      </c>
      <c r="D4" s="8">
        <f t="shared" si="1"/>
        <v>1.3424226808222062</v>
      </c>
      <c r="E4">
        <v>3</v>
      </c>
      <c r="F4">
        <f t="shared" si="2"/>
        <v>0</v>
      </c>
      <c r="G4">
        <f t="shared" si="0"/>
        <v>0</v>
      </c>
      <c r="H4">
        <f t="shared" si="0"/>
        <v>1</v>
      </c>
      <c r="J4" s="15" t="s">
        <v>25</v>
      </c>
      <c r="K4" s="19">
        <v>0.99081490412708484</v>
      </c>
    </row>
    <row r="5" spans="1:16" x14ac:dyDescent="0.25">
      <c r="B5" t="s">
        <v>17</v>
      </c>
      <c r="C5">
        <v>36</v>
      </c>
      <c r="D5" s="8">
        <f t="shared" si="1"/>
        <v>1.5563025007672873</v>
      </c>
      <c r="E5">
        <v>4</v>
      </c>
      <c r="F5">
        <f t="shared" si="2"/>
        <v>0</v>
      </c>
      <c r="G5">
        <f t="shared" si="0"/>
        <v>0</v>
      </c>
      <c r="H5">
        <f t="shared" si="0"/>
        <v>0</v>
      </c>
      <c r="J5" s="15" t="s">
        <v>26</v>
      </c>
      <c r="K5" s="19">
        <v>0.98171417424036433</v>
      </c>
    </row>
    <row r="6" spans="1:16" x14ac:dyDescent="0.25">
      <c r="A6">
        <f>A2+1</f>
        <v>2011</v>
      </c>
      <c r="B6" t="s">
        <v>14</v>
      </c>
      <c r="C6">
        <v>30</v>
      </c>
      <c r="D6" s="8">
        <f t="shared" si="1"/>
        <v>1.4771212547196624</v>
      </c>
      <c r="E6">
        <v>5</v>
      </c>
      <c r="F6">
        <f t="shared" si="2"/>
        <v>1</v>
      </c>
      <c r="G6">
        <f t="shared" si="0"/>
        <v>0</v>
      </c>
      <c r="H6">
        <f t="shared" si="0"/>
        <v>0</v>
      </c>
      <c r="J6" s="15" t="s">
        <v>27</v>
      </c>
      <c r="K6" s="19">
        <v>0.97439984393651002</v>
      </c>
    </row>
    <row r="7" spans="1:16" x14ac:dyDescent="0.25">
      <c r="B7" t="s">
        <v>15</v>
      </c>
      <c r="C7">
        <v>28</v>
      </c>
      <c r="D7" s="8">
        <f t="shared" si="1"/>
        <v>1.4471580313422192</v>
      </c>
      <c r="E7">
        <v>6</v>
      </c>
      <c r="F7">
        <f t="shared" si="2"/>
        <v>0</v>
      </c>
      <c r="G7">
        <f t="shared" si="0"/>
        <v>1</v>
      </c>
      <c r="H7">
        <f t="shared" si="0"/>
        <v>0</v>
      </c>
      <c r="J7" s="15" t="s">
        <v>28</v>
      </c>
      <c r="K7" s="19">
        <v>2.5012569801450595E-2</v>
      </c>
    </row>
    <row r="8" spans="1:16" ht="15.75" thickBot="1" x14ac:dyDescent="0.3">
      <c r="B8" t="s">
        <v>16</v>
      </c>
      <c r="C8">
        <v>31</v>
      </c>
      <c r="D8" s="8">
        <f t="shared" si="1"/>
        <v>1.4913616938342726</v>
      </c>
      <c r="E8">
        <v>7</v>
      </c>
      <c r="F8">
        <f t="shared" si="2"/>
        <v>0</v>
      </c>
      <c r="G8">
        <f t="shared" si="0"/>
        <v>0</v>
      </c>
      <c r="H8">
        <f t="shared" si="0"/>
        <v>1</v>
      </c>
      <c r="J8" s="16" t="s">
        <v>29</v>
      </c>
      <c r="K8" s="16">
        <v>15</v>
      </c>
    </row>
    <row r="9" spans="1:16" x14ac:dyDescent="0.25">
      <c r="B9" t="s">
        <v>17</v>
      </c>
      <c r="C9">
        <v>48</v>
      </c>
      <c r="D9" s="8">
        <f t="shared" si="1"/>
        <v>1.6812412373755872</v>
      </c>
      <c r="E9">
        <v>8</v>
      </c>
      <c r="F9">
        <f t="shared" si="2"/>
        <v>0</v>
      </c>
      <c r="G9">
        <f t="shared" si="0"/>
        <v>0</v>
      </c>
      <c r="H9">
        <f t="shared" si="0"/>
        <v>0</v>
      </c>
    </row>
    <row r="10" spans="1:16" ht="15.75" thickBot="1" x14ac:dyDescent="0.3">
      <c r="A10">
        <f>A6+1</f>
        <v>2012</v>
      </c>
      <c r="B10" t="s">
        <v>14</v>
      </c>
      <c r="C10">
        <v>41</v>
      </c>
      <c r="D10" s="8">
        <f t="shared" si="1"/>
        <v>1.6127838567197355</v>
      </c>
      <c r="E10">
        <v>9</v>
      </c>
      <c r="F10">
        <f t="shared" si="2"/>
        <v>1</v>
      </c>
      <c r="G10">
        <f t="shared" si="0"/>
        <v>0</v>
      </c>
      <c r="H10">
        <f t="shared" si="0"/>
        <v>0</v>
      </c>
      <c r="J10" t="s">
        <v>30</v>
      </c>
    </row>
    <row r="11" spans="1:16" x14ac:dyDescent="0.25">
      <c r="B11" t="s">
        <v>15</v>
      </c>
      <c r="C11">
        <v>40</v>
      </c>
      <c r="D11" s="8">
        <f t="shared" si="1"/>
        <v>1.6020599913279623</v>
      </c>
      <c r="E11">
        <v>10</v>
      </c>
      <c r="F11">
        <f t="shared" si="2"/>
        <v>0</v>
      </c>
      <c r="G11">
        <f t="shared" si="0"/>
        <v>1</v>
      </c>
      <c r="H11">
        <f t="shared" si="0"/>
        <v>0</v>
      </c>
      <c r="J11" s="17"/>
      <c r="K11" s="17" t="s">
        <v>34</v>
      </c>
      <c r="L11" s="17" t="s">
        <v>35</v>
      </c>
      <c r="M11" s="17" t="s">
        <v>36</v>
      </c>
      <c r="N11" s="17" t="s">
        <v>37</v>
      </c>
      <c r="O11" s="17" t="s">
        <v>38</v>
      </c>
    </row>
    <row r="12" spans="1:16" x14ac:dyDescent="0.25">
      <c r="B12" t="s">
        <v>16</v>
      </c>
      <c r="C12">
        <v>47</v>
      </c>
      <c r="D12" s="8">
        <f t="shared" si="1"/>
        <v>1.6720978579357175</v>
      </c>
      <c r="E12">
        <v>11</v>
      </c>
      <c r="F12">
        <f t="shared" si="2"/>
        <v>0</v>
      </c>
      <c r="G12">
        <f t="shared" si="0"/>
        <v>0</v>
      </c>
      <c r="H12">
        <f t="shared" si="0"/>
        <v>1</v>
      </c>
      <c r="J12" s="15" t="s">
        <v>31</v>
      </c>
      <c r="K12" s="15">
        <v>4</v>
      </c>
      <c r="L12" s="19">
        <v>0.33588229467838387</v>
      </c>
      <c r="M12" s="19">
        <v>8.3970573669595969E-2</v>
      </c>
      <c r="N12" s="19">
        <v>134.21791653612615</v>
      </c>
      <c r="O12" s="19">
        <v>1.2079677368291991E-8</v>
      </c>
    </row>
    <row r="13" spans="1:16" x14ac:dyDescent="0.25">
      <c r="B13" t="s">
        <v>17</v>
      </c>
      <c r="C13">
        <v>61</v>
      </c>
      <c r="D13" s="8">
        <f t="shared" si="1"/>
        <v>1.7853298350107671</v>
      </c>
      <c r="E13">
        <v>12</v>
      </c>
      <c r="F13">
        <f t="shared" si="2"/>
        <v>0</v>
      </c>
      <c r="G13">
        <f t="shared" si="0"/>
        <v>0</v>
      </c>
      <c r="H13">
        <f t="shared" si="0"/>
        <v>0</v>
      </c>
      <c r="J13" s="15" t="s">
        <v>32</v>
      </c>
      <c r="K13" s="15">
        <v>10</v>
      </c>
      <c r="L13" s="19">
        <v>6.2562864807243828E-3</v>
      </c>
      <c r="M13" s="19">
        <v>6.2562864807243831E-4</v>
      </c>
      <c r="N13" s="19"/>
      <c r="O13" s="19"/>
    </row>
    <row r="14" spans="1:16" ht="15.75" thickBot="1" x14ac:dyDescent="0.3">
      <c r="A14">
        <f>A10+1</f>
        <v>2013</v>
      </c>
      <c r="B14" t="s">
        <v>14</v>
      </c>
      <c r="C14">
        <v>54</v>
      </c>
      <c r="D14" s="8">
        <f t="shared" si="1"/>
        <v>1.7323937598229686</v>
      </c>
      <c r="E14">
        <v>13</v>
      </c>
      <c r="F14">
        <f t="shared" si="2"/>
        <v>1</v>
      </c>
      <c r="G14">
        <f t="shared" si="0"/>
        <v>0</v>
      </c>
      <c r="H14">
        <f t="shared" si="0"/>
        <v>0</v>
      </c>
      <c r="J14" s="16" t="s">
        <v>0</v>
      </c>
      <c r="K14" s="16">
        <v>14</v>
      </c>
      <c r="L14" s="20">
        <v>0.34213858115910828</v>
      </c>
      <c r="M14" s="20"/>
      <c r="N14" s="20"/>
      <c r="O14" s="20"/>
    </row>
    <row r="15" spans="1:16" ht="15.75" thickBot="1" x14ac:dyDescent="0.3">
      <c r="B15" t="s">
        <v>15</v>
      </c>
      <c r="C15">
        <v>50</v>
      </c>
      <c r="D15" s="8">
        <f t="shared" si="1"/>
        <v>1.6989700043360187</v>
      </c>
      <c r="E15">
        <v>14</v>
      </c>
      <c r="F15">
        <f t="shared" si="2"/>
        <v>0</v>
      </c>
      <c r="G15">
        <f t="shared" si="0"/>
        <v>1</v>
      </c>
      <c r="H15">
        <f t="shared" si="0"/>
        <v>0</v>
      </c>
    </row>
    <row r="16" spans="1:16" x14ac:dyDescent="0.25">
      <c r="B16" t="s">
        <v>16</v>
      </c>
      <c r="C16">
        <v>60</v>
      </c>
      <c r="D16" s="8">
        <f t="shared" si="1"/>
        <v>1.7781512503836436</v>
      </c>
      <c r="E16">
        <v>15</v>
      </c>
      <c r="F16">
        <f t="shared" si="2"/>
        <v>0</v>
      </c>
      <c r="G16">
        <f t="shared" si="0"/>
        <v>0</v>
      </c>
      <c r="H16">
        <f t="shared" si="0"/>
        <v>1</v>
      </c>
      <c r="J16" s="17"/>
      <c r="K16" s="17" t="s">
        <v>39</v>
      </c>
      <c r="L16" s="17" t="s">
        <v>28</v>
      </c>
      <c r="M16" s="17" t="s">
        <v>40</v>
      </c>
      <c r="N16" s="17" t="s">
        <v>41</v>
      </c>
      <c r="O16" s="17" t="s">
        <v>42</v>
      </c>
      <c r="P16" s="17" t="s">
        <v>43</v>
      </c>
    </row>
    <row r="17" spans="10:16" x14ac:dyDescent="0.25">
      <c r="J17" s="15" t="s">
        <v>33</v>
      </c>
      <c r="K17" s="19">
        <v>1.4134839920672471</v>
      </c>
      <c r="L17" s="19">
        <v>1.8861326130835531E-2</v>
      </c>
      <c r="M17" s="19">
        <v>74.940859527178517</v>
      </c>
      <c r="N17" s="19">
        <v>4.3689061571506495E-15</v>
      </c>
      <c r="O17" s="19">
        <v>1.3714583385151484</v>
      </c>
      <c r="P17" s="19">
        <v>1.4555096456193457</v>
      </c>
    </row>
    <row r="18" spans="10:16" x14ac:dyDescent="0.25">
      <c r="J18" s="15" t="s">
        <v>20</v>
      </c>
      <c r="K18" s="19">
        <v>3.2600899872995866E-2</v>
      </c>
      <c r="L18" s="19">
        <v>1.5166098126399316E-3</v>
      </c>
      <c r="M18" s="19">
        <v>21.495904616526349</v>
      </c>
      <c r="N18" s="19">
        <v>1.0590574346828789E-9</v>
      </c>
      <c r="O18" s="19">
        <v>2.9221682626149211E-2</v>
      </c>
      <c r="P18" s="19">
        <v>3.5980117119842524E-2</v>
      </c>
    </row>
    <row r="19" spans="10:16" x14ac:dyDescent="0.25">
      <c r="J19" s="15" t="s">
        <v>14</v>
      </c>
      <c r="K19" s="19">
        <v>-8.6630571194616937E-2</v>
      </c>
      <c r="L19" s="19">
        <v>1.9163771811225416E-2</v>
      </c>
      <c r="M19" s="19">
        <v>-4.5205386522016511</v>
      </c>
      <c r="N19" s="19">
        <v>1.1074263821327995E-3</v>
      </c>
      <c r="O19" s="19">
        <v>-0.12933011571780767</v>
      </c>
      <c r="P19" s="19">
        <v>-4.3931026671426211E-2</v>
      </c>
    </row>
    <row r="20" spans="10:16" x14ac:dyDescent="0.25">
      <c r="J20" s="15" t="s">
        <v>15</v>
      </c>
      <c r="K20" s="19">
        <v>-0.16198668538366848</v>
      </c>
      <c r="L20" s="19">
        <v>1.9103665740085651E-2</v>
      </c>
      <c r="M20" s="19">
        <v>-8.4793509050866707</v>
      </c>
      <c r="N20" s="19">
        <v>7.0478627280176753E-6</v>
      </c>
      <c r="O20" s="19">
        <v>-0.20455230523451245</v>
      </c>
      <c r="P20" s="19">
        <v>-0.11942106553282451</v>
      </c>
    </row>
    <row r="21" spans="10:16" ht="15.75" thickBot="1" x14ac:dyDescent="0.3">
      <c r="J21" s="16" t="s">
        <v>16</v>
      </c>
      <c r="K21" s="20">
        <v>-0.13588372018024969</v>
      </c>
      <c r="L21" s="20">
        <v>1.9163771811225416E-2</v>
      </c>
      <c r="M21" s="20">
        <v>-7.090656344627007</v>
      </c>
      <c r="N21" s="20">
        <v>3.3323747500149682E-5</v>
      </c>
      <c r="O21" s="20">
        <v>-0.17858326470344041</v>
      </c>
      <c r="P21" s="20">
        <v>-9.3184175657058971E-2</v>
      </c>
    </row>
    <row r="23" spans="10:16" x14ac:dyDescent="0.25">
      <c r="J23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I26" sqref="I26"/>
    </sheetView>
  </sheetViews>
  <sheetFormatPr defaultRowHeight="15" x14ac:dyDescent="0.25"/>
  <sheetData>
    <row r="1" spans="1:3" x14ac:dyDescent="0.25">
      <c r="A1" t="s">
        <v>44</v>
      </c>
    </row>
    <row r="2" spans="1:3" x14ac:dyDescent="0.25">
      <c r="A2" s="1">
        <v>2010</v>
      </c>
      <c r="B2" t="s">
        <v>14</v>
      </c>
      <c r="C2">
        <v>25</v>
      </c>
    </row>
    <row r="3" spans="1:3" x14ac:dyDescent="0.25">
      <c r="B3" t="s">
        <v>15</v>
      </c>
      <c r="C3">
        <v>20</v>
      </c>
    </row>
    <row r="4" spans="1:3" x14ac:dyDescent="0.25">
      <c r="B4" t="s">
        <v>16</v>
      </c>
      <c r="C4">
        <v>22</v>
      </c>
    </row>
    <row r="5" spans="1:3" x14ac:dyDescent="0.25">
      <c r="B5" t="s">
        <v>17</v>
      </c>
      <c r="C5">
        <v>36</v>
      </c>
    </row>
    <row r="6" spans="1:3" x14ac:dyDescent="0.25">
      <c r="A6">
        <f>A2+1</f>
        <v>2011</v>
      </c>
      <c r="B6" t="s">
        <v>14</v>
      </c>
      <c r="C6">
        <v>30</v>
      </c>
    </row>
    <row r="7" spans="1:3" x14ac:dyDescent="0.25">
      <c r="B7" t="s">
        <v>15</v>
      </c>
      <c r="C7">
        <v>28</v>
      </c>
    </row>
    <row r="8" spans="1:3" x14ac:dyDescent="0.25">
      <c r="B8" t="s">
        <v>16</v>
      </c>
      <c r="C8">
        <v>31</v>
      </c>
    </row>
    <row r="9" spans="1:3" x14ac:dyDescent="0.25">
      <c r="B9" t="s">
        <v>17</v>
      </c>
      <c r="C9">
        <v>48</v>
      </c>
    </row>
    <row r="10" spans="1:3" x14ac:dyDescent="0.25">
      <c r="A10">
        <f>A6+1</f>
        <v>2012</v>
      </c>
      <c r="B10" t="s">
        <v>14</v>
      </c>
      <c r="C10">
        <v>41</v>
      </c>
    </row>
    <row r="11" spans="1:3" x14ac:dyDescent="0.25">
      <c r="B11" t="s">
        <v>15</v>
      </c>
      <c r="C11">
        <v>40</v>
      </c>
    </row>
    <row r="12" spans="1:3" x14ac:dyDescent="0.25">
      <c r="B12" t="s">
        <v>16</v>
      </c>
      <c r="C12">
        <v>47</v>
      </c>
    </row>
    <row r="13" spans="1:3" x14ac:dyDescent="0.25">
      <c r="B13" t="s">
        <v>17</v>
      </c>
      <c r="C13">
        <v>61</v>
      </c>
    </row>
    <row r="14" spans="1:3" x14ac:dyDescent="0.25">
      <c r="A14">
        <f>A10+1</f>
        <v>2013</v>
      </c>
      <c r="B14" t="s">
        <v>14</v>
      </c>
      <c r="C14">
        <v>54</v>
      </c>
    </row>
    <row r="15" spans="1:3" x14ac:dyDescent="0.25">
      <c r="B15" t="s">
        <v>15</v>
      </c>
      <c r="C15">
        <v>50</v>
      </c>
    </row>
    <row r="16" spans="1:3" x14ac:dyDescent="0.25">
      <c r="B16" t="s">
        <v>16</v>
      </c>
      <c r="C16">
        <v>60</v>
      </c>
    </row>
    <row r="17" spans="2:3" x14ac:dyDescent="0.25">
      <c r="B17" t="s">
        <v>17</v>
      </c>
      <c r="C17">
        <v>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1-4</vt:lpstr>
      <vt:lpstr>Рис. 5 и 6</vt:lpstr>
      <vt:lpstr>Рис. 7-9</vt:lpstr>
      <vt:lpstr>Рис.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2013-10-12T08:45:54Z</dcterms:created>
  <dcterms:modified xsi:type="dcterms:W3CDTF">2013-10-12T13:54:42Z</dcterms:modified>
</cp:coreProperties>
</file>