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7_Библиотека\Уиллер\"/>
    </mc:Choice>
  </mc:AlternateContent>
  <bookViews>
    <workbookView xWindow="0" yWindow="0" windowWidth="28800" windowHeight="12435" activeTab="1"/>
  </bookViews>
  <sheets>
    <sheet name="Рис. 8" sheetId="1" r:id="rId1"/>
    <sheet name="Рис. 1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3" i="2"/>
  <c r="C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3" i="2"/>
  <c r="K3" i="1"/>
  <c r="K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" i="1"/>
</calcChain>
</file>

<file path=xl/sharedStrings.xml><?xml version="1.0" encoding="utf-8"?>
<sst xmlns="http://schemas.openxmlformats.org/spreadsheetml/2006/main" count="22" uniqueCount="16">
  <si>
    <t>Номер подгруппы</t>
  </si>
  <si>
    <t>Значения</t>
  </si>
  <si>
    <t>Среднее</t>
  </si>
  <si>
    <t>Размах</t>
  </si>
  <si>
    <t>Среднее средних</t>
  </si>
  <si>
    <t>Средний размах</t>
  </si>
  <si>
    <t>R̅</t>
  </si>
  <si>
    <t xml:space="preserve">X̿ </t>
  </si>
  <si>
    <t>Значение</t>
  </si>
  <si>
    <t>Нижняя граница</t>
  </si>
  <si>
    <t>Центральная линия</t>
  </si>
  <si>
    <t>Верхняя граница</t>
  </si>
  <si>
    <r>
      <t>А</t>
    </r>
    <r>
      <rPr>
        <vertAlign val="subscript"/>
        <sz val="11"/>
        <color theme="1"/>
        <rFont val="Calibri"/>
        <family val="2"/>
        <charset val="204"/>
        <scheme val="minor"/>
      </rPr>
      <t>2</t>
    </r>
  </si>
  <si>
    <t>Карта размаха</t>
  </si>
  <si>
    <t>Карта среднего</t>
  </si>
  <si>
    <r>
      <t>D</t>
    </r>
    <r>
      <rPr>
        <vertAlign val="subscript"/>
        <sz val="11"/>
        <color theme="1"/>
        <rFont val="Calibri"/>
        <family val="2"/>
        <charset val="204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</si>
</sst>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165" fontId="0" fillId="0" borderId="0" xfId="0" applyNumberFormat="1"/>
    <xf numFmtId="0" fontId="1" fillId="0" borderId="0" xfId="0" applyFon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'Рис. 10'!$B$2</c:f>
              <c:strCache>
                <c:ptCount val="1"/>
                <c:pt idx="0">
                  <c:v>Значение</c:v>
                </c:pt>
              </c:strCache>
            </c:strRef>
          </c:tx>
          <c:spPr>
            <a:ln w="254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'Рис. 10'!$A$3:$A$22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'Рис. 10'!$B$3:$B$22</c:f>
              <c:numCache>
                <c:formatCode>0.00</c:formatCode>
                <c:ptCount val="20"/>
                <c:pt idx="0">
                  <c:v>3.75</c:v>
                </c:pt>
                <c:pt idx="1">
                  <c:v>5</c:v>
                </c:pt>
                <c:pt idx="2">
                  <c:v>5.25</c:v>
                </c:pt>
                <c:pt idx="3">
                  <c:v>4.25</c:v>
                </c:pt>
                <c:pt idx="4">
                  <c:v>4.25</c:v>
                </c:pt>
                <c:pt idx="5">
                  <c:v>5.25</c:v>
                </c:pt>
                <c:pt idx="6">
                  <c:v>6</c:v>
                </c:pt>
                <c:pt idx="7">
                  <c:v>4.5</c:v>
                </c:pt>
                <c:pt idx="8">
                  <c:v>5</c:v>
                </c:pt>
                <c:pt idx="9">
                  <c:v>5.75</c:v>
                </c:pt>
                <c:pt idx="10">
                  <c:v>5</c:v>
                </c:pt>
                <c:pt idx="11">
                  <c:v>6.5</c:v>
                </c:pt>
                <c:pt idx="12">
                  <c:v>4</c:v>
                </c:pt>
                <c:pt idx="13">
                  <c:v>5</c:v>
                </c:pt>
                <c:pt idx="14">
                  <c:v>4.25</c:v>
                </c:pt>
                <c:pt idx="15">
                  <c:v>5.25</c:v>
                </c:pt>
                <c:pt idx="16">
                  <c:v>3.75</c:v>
                </c:pt>
                <c:pt idx="17">
                  <c:v>4.75</c:v>
                </c:pt>
                <c:pt idx="18">
                  <c:v>3.5</c:v>
                </c:pt>
                <c:pt idx="19">
                  <c:v>4.25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'Рис. 10'!$C$2</c:f>
              <c:strCache>
                <c:ptCount val="1"/>
                <c:pt idx="0">
                  <c:v>Нижняя граница</c:v>
                </c:pt>
              </c:strCache>
            </c:strRef>
          </c:tx>
          <c:spPr>
            <a:ln w="254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'Рис. 10'!$A$3:$A$22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'Рис. 10'!$C$3:$C$22</c:f>
              <c:numCache>
                <c:formatCode>0.00</c:formatCode>
                <c:ptCount val="20"/>
                <c:pt idx="0">
                  <c:v>1.8100500000000004</c:v>
                </c:pt>
                <c:pt idx="1">
                  <c:v>1.8100500000000004</c:v>
                </c:pt>
                <c:pt idx="2">
                  <c:v>1.8100500000000004</c:v>
                </c:pt>
                <c:pt idx="3">
                  <c:v>1.8100500000000004</c:v>
                </c:pt>
                <c:pt idx="4">
                  <c:v>1.8100500000000004</c:v>
                </c:pt>
                <c:pt idx="5">
                  <c:v>1.8100500000000004</c:v>
                </c:pt>
                <c:pt idx="6">
                  <c:v>1.8100500000000004</c:v>
                </c:pt>
                <c:pt idx="7">
                  <c:v>1.8100500000000004</c:v>
                </c:pt>
                <c:pt idx="8">
                  <c:v>1.8100500000000004</c:v>
                </c:pt>
                <c:pt idx="9">
                  <c:v>1.8100500000000004</c:v>
                </c:pt>
                <c:pt idx="10">
                  <c:v>1.8100500000000004</c:v>
                </c:pt>
                <c:pt idx="11">
                  <c:v>1.8100500000000004</c:v>
                </c:pt>
                <c:pt idx="12">
                  <c:v>1.8100500000000004</c:v>
                </c:pt>
                <c:pt idx="13">
                  <c:v>1.8100500000000004</c:v>
                </c:pt>
                <c:pt idx="14">
                  <c:v>1.8100500000000004</c:v>
                </c:pt>
                <c:pt idx="15">
                  <c:v>1.8100500000000004</c:v>
                </c:pt>
                <c:pt idx="16">
                  <c:v>1.8100500000000004</c:v>
                </c:pt>
                <c:pt idx="17">
                  <c:v>1.8100500000000004</c:v>
                </c:pt>
                <c:pt idx="18">
                  <c:v>1.8100500000000004</c:v>
                </c:pt>
                <c:pt idx="19">
                  <c:v>1.8100500000000004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'Рис. 10'!$D$2</c:f>
              <c:strCache>
                <c:ptCount val="1"/>
                <c:pt idx="0">
                  <c:v>Центральная линия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'Рис. 10'!$A$3:$A$22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'Рис. 10'!$D$3:$D$22</c:f>
              <c:numCache>
                <c:formatCode>0.00</c:formatCode>
                <c:ptCount val="20"/>
                <c:pt idx="0">
                  <c:v>4.7625000000000002</c:v>
                </c:pt>
                <c:pt idx="1">
                  <c:v>4.7625000000000002</c:v>
                </c:pt>
                <c:pt idx="2">
                  <c:v>4.7625000000000002</c:v>
                </c:pt>
                <c:pt idx="3">
                  <c:v>4.7625000000000002</c:v>
                </c:pt>
                <c:pt idx="4">
                  <c:v>4.7625000000000002</c:v>
                </c:pt>
                <c:pt idx="5">
                  <c:v>4.7625000000000002</c:v>
                </c:pt>
                <c:pt idx="6">
                  <c:v>4.7625000000000002</c:v>
                </c:pt>
                <c:pt idx="7">
                  <c:v>4.7625000000000002</c:v>
                </c:pt>
                <c:pt idx="8">
                  <c:v>4.7625000000000002</c:v>
                </c:pt>
                <c:pt idx="9">
                  <c:v>4.7625000000000002</c:v>
                </c:pt>
                <c:pt idx="10">
                  <c:v>4.7625000000000002</c:v>
                </c:pt>
                <c:pt idx="11">
                  <c:v>4.7625000000000002</c:v>
                </c:pt>
                <c:pt idx="12">
                  <c:v>4.7625000000000002</c:v>
                </c:pt>
                <c:pt idx="13">
                  <c:v>4.7625000000000002</c:v>
                </c:pt>
                <c:pt idx="14">
                  <c:v>4.7625000000000002</c:v>
                </c:pt>
                <c:pt idx="15">
                  <c:v>4.7625000000000002</c:v>
                </c:pt>
                <c:pt idx="16">
                  <c:v>4.7625000000000002</c:v>
                </c:pt>
                <c:pt idx="17">
                  <c:v>4.7625000000000002</c:v>
                </c:pt>
                <c:pt idx="18">
                  <c:v>4.7625000000000002</c:v>
                </c:pt>
                <c:pt idx="19">
                  <c:v>4.7625000000000002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'Рис. 10'!$E$2</c:f>
              <c:strCache>
                <c:ptCount val="1"/>
                <c:pt idx="0">
                  <c:v>Верхняя граница</c:v>
                </c:pt>
              </c:strCache>
            </c:strRef>
          </c:tx>
          <c:spPr>
            <a:ln w="254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'Рис. 10'!$A$3:$A$22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'Рис. 10'!$E$3:$E$22</c:f>
              <c:numCache>
                <c:formatCode>0.00</c:formatCode>
                <c:ptCount val="20"/>
                <c:pt idx="0">
                  <c:v>7.71495</c:v>
                </c:pt>
                <c:pt idx="1">
                  <c:v>7.71495</c:v>
                </c:pt>
                <c:pt idx="2">
                  <c:v>7.71495</c:v>
                </c:pt>
                <c:pt idx="3">
                  <c:v>7.71495</c:v>
                </c:pt>
                <c:pt idx="4">
                  <c:v>7.71495</c:v>
                </c:pt>
                <c:pt idx="5">
                  <c:v>7.71495</c:v>
                </c:pt>
                <c:pt idx="6">
                  <c:v>7.71495</c:v>
                </c:pt>
                <c:pt idx="7">
                  <c:v>7.71495</c:v>
                </c:pt>
                <c:pt idx="8">
                  <c:v>7.71495</c:v>
                </c:pt>
                <c:pt idx="9">
                  <c:v>7.71495</c:v>
                </c:pt>
                <c:pt idx="10">
                  <c:v>7.71495</c:v>
                </c:pt>
                <c:pt idx="11">
                  <c:v>7.71495</c:v>
                </c:pt>
                <c:pt idx="12">
                  <c:v>7.71495</c:v>
                </c:pt>
                <c:pt idx="13">
                  <c:v>7.71495</c:v>
                </c:pt>
                <c:pt idx="14">
                  <c:v>7.71495</c:v>
                </c:pt>
                <c:pt idx="15">
                  <c:v>7.71495</c:v>
                </c:pt>
                <c:pt idx="16">
                  <c:v>7.71495</c:v>
                </c:pt>
                <c:pt idx="17">
                  <c:v>7.71495</c:v>
                </c:pt>
                <c:pt idx="18">
                  <c:v>7.71495</c:v>
                </c:pt>
                <c:pt idx="19">
                  <c:v>7.71495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71472"/>
        <c:axId val="698872648"/>
      </c:scatterChart>
      <c:valAx>
        <c:axId val="698871472"/>
        <c:scaling>
          <c:orientation val="minMax"/>
          <c:max val="21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698872648"/>
        <c:crosses val="autoZero"/>
        <c:crossBetween val="midCat"/>
      </c:valAx>
      <c:valAx>
        <c:axId val="698872648"/>
        <c:scaling>
          <c:orientation val="minMax"/>
          <c:max val="8"/>
          <c:min val="1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8871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'Рис. 10'!$K$2</c:f>
              <c:strCache>
                <c:ptCount val="1"/>
                <c:pt idx="0">
                  <c:v>Значение</c:v>
                </c:pt>
              </c:strCache>
            </c:strRef>
          </c:tx>
          <c:spPr>
            <a:ln w="254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'Рис. 10'!$J$3:$J$22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'Рис. 10'!$K$3:$K$22</c:f>
              <c:numCache>
                <c:formatCode>0</c:formatCode>
                <c:ptCount val="20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7</c:v>
                </c:pt>
                <c:pt idx="14">
                  <c:v>4</c:v>
                </c:pt>
                <c:pt idx="15">
                  <c:v>2</c:v>
                </c:pt>
                <c:pt idx="16">
                  <c:v>5</c:v>
                </c:pt>
                <c:pt idx="17">
                  <c:v>3</c:v>
                </c:pt>
                <c:pt idx="18">
                  <c:v>6</c:v>
                </c:pt>
                <c:pt idx="19">
                  <c:v>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'Рис. 10'!$L$2</c:f>
              <c:strCache>
                <c:ptCount val="1"/>
                <c:pt idx="0">
                  <c:v>Нижняя граница</c:v>
                </c:pt>
              </c:strCache>
            </c:strRef>
          </c:tx>
          <c:spPr>
            <a:ln w="254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'Рис. 10'!$J$3:$J$22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'Рис. 10'!$L$3:$L$22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'Рис. 10'!$M$2</c:f>
              <c:strCache>
                <c:ptCount val="1"/>
                <c:pt idx="0">
                  <c:v>Центральная линия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'Рис. 10'!$J$3:$J$22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'Рис. 10'!$M$3:$M$22</c:f>
              <c:numCache>
                <c:formatCode>0.00</c:formatCode>
                <c:ptCount val="20"/>
                <c:pt idx="0">
                  <c:v>4.05</c:v>
                </c:pt>
                <c:pt idx="1">
                  <c:v>4.05</c:v>
                </c:pt>
                <c:pt idx="2">
                  <c:v>4.05</c:v>
                </c:pt>
                <c:pt idx="3">
                  <c:v>4.05</c:v>
                </c:pt>
                <c:pt idx="4">
                  <c:v>4.05</c:v>
                </c:pt>
                <c:pt idx="5">
                  <c:v>4.05</c:v>
                </c:pt>
                <c:pt idx="6">
                  <c:v>4.05</c:v>
                </c:pt>
                <c:pt idx="7">
                  <c:v>4.05</c:v>
                </c:pt>
                <c:pt idx="8">
                  <c:v>4.05</c:v>
                </c:pt>
                <c:pt idx="9">
                  <c:v>4.05</c:v>
                </c:pt>
                <c:pt idx="10">
                  <c:v>4.05</c:v>
                </c:pt>
                <c:pt idx="11">
                  <c:v>4.05</c:v>
                </c:pt>
                <c:pt idx="12">
                  <c:v>4.05</c:v>
                </c:pt>
                <c:pt idx="13">
                  <c:v>4.05</c:v>
                </c:pt>
                <c:pt idx="14">
                  <c:v>4.05</c:v>
                </c:pt>
                <c:pt idx="15">
                  <c:v>4.05</c:v>
                </c:pt>
                <c:pt idx="16">
                  <c:v>4.05</c:v>
                </c:pt>
                <c:pt idx="17">
                  <c:v>4.05</c:v>
                </c:pt>
                <c:pt idx="18">
                  <c:v>4.05</c:v>
                </c:pt>
                <c:pt idx="19">
                  <c:v>4.05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'Рис. 10'!$N$2</c:f>
              <c:strCache>
                <c:ptCount val="1"/>
                <c:pt idx="0">
                  <c:v>Верхняя граница</c:v>
                </c:pt>
              </c:strCache>
            </c:strRef>
          </c:tx>
          <c:spPr>
            <a:ln w="254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'Рис. 10'!$J$3:$J$22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'Рис. 10'!$N$3:$N$22</c:f>
              <c:numCache>
                <c:formatCode>0.00</c:formatCode>
                <c:ptCount val="20"/>
                <c:pt idx="0">
                  <c:v>9.2420999999999989</c:v>
                </c:pt>
                <c:pt idx="1">
                  <c:v>9.2420999999999989</c:v>
                </c:pt>
                <c:pt idx="2">
                  <c:v>9.2420999999999989</c:v>
                </c:pt>
                <c:pt idx="3">
                  <c:v>9.2420999999999989</c:v>
                </c:pt>
                <c:pt idx="4">
                  <c:v>9.2420999999999989</c:v>
                </c:pt>
                <c:pt idx="5">
                  <c:v>9.2420999999999989</c:v>
                </c:pt>
                <c:pt idx="6">
                  <c:v>9.2420999999999989</c:v>
                </c:pt>
                <c:pt idx="7">
                  <c:v>9.2420999999999989</c:v>
                </c:pt>
                <c:pt idx="8">
                  <c:v>9.2420999999999989</c:v>
                </c:pt>
                <c:pt idx="9">
                  <c:v>9.2420999999999989</c:v>
                </c:pt>
                <c:pt idx="10">
                  <c:v>9.2420999999999989</c:v>
                </c:pt>
                <c:pt idx="11">
                  <c:v>9.2420999999999989</c:v>
                </c:pt>
                <c:pt idx="12">
                  <c:v>9.2420999999999989</c:v>
                </c:pt>
                <c:pt idx="13">
                  <c:v>9.2420999999999989</c:v>
                </c:pt>
                <c:pt idx="14">
                  <c:v>9.2420999999999989</c:v>
                </c:pt>
                <c:pt idx="15">
                  <c:v>9.2420999999999989</c:v>
                </c:pt>
                <c:pt idx="16">
                  <c:v>9.2420999999999989</c:v>
                </c:pt>
                <c:pt idx="17">
                  <c:v>9.2420999999999989</c:v>
                </c:pt>
                <c:pt idx="18">
                  <c:v>9.2420999999999989</c:v>
                </c:pt>
                <c:pt idx="19">
                  <c:v>9.2420999999999989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203736"/>
        <c:axId val="475210008"/>
      </c:scatterChart>
      <c:valAx>
        <c:axId val="475203736"/>
        <c:scaling>
          <c:orientation val="minMax"/>
          <c:max val="2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475210008"/>
        <c:crosses val="autoZero"/>
        <c:crossBetween val="midCat"/>
      </c:valAx>
      <c:valAx>
        <c:axId val="475210008"/>
        <c:scaling>
          <c:orientation val="minMax"/>
        </c:scaling>
        <c:delete val="0"/>
        <c:axPos val="l"/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5203736"/>
        <c:crosses val="autoZero"/>
        <c:crossBetween val="midCat"/>
        <c:majorUnit val="10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23</xdr:row>
      <xdr:rowOff>0</xdr:rowOff>
    </xdr:from>
    <xdr:to>
      <xdr:col>7</xdr:col>
      <xdr:colOff>35718</xdr:colOff>
      <xdr:row>34</xdr:row>
      <xdr:rowOff>127396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17858</xdr:colOff>
      <xdr:row>23</xdr:row>
      <xdr:rowOff>3572</xdr:rowOff>
    </xdr:from>
    <xdr:to>
      <xdr:col>15</xdr:col>
      <xdr:colOff>196452</xdr:colOff>
      <xdr:row>29</xdr:row>
      <xdr:rowOff>119062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80" zoomScaleNormal="80" workbookViewId="0">
      <selection sqref="A1:A21"/>
    </sheetView>
  </sheetViews>
  <sheetFormatPr defaultRowHeight="15" x14ac:dyDescent="0.25"/>
  <cols>
    <col min="1" max="1" width="11.28515625" customWidth="1"/>
    <col min="2" max="5" width="5.7109375" customWidth="1"/>
    <col min="6" max="6" width="9.5703125" style="1" bestFit="1" customWidth="1"/>
    <col min="7" max="7" width="8" bestFit="1" customWidth="1"/>
    <col min="8" max="8" width="3.7109375" customWidth="1"/>
    <col min="9" max="9" width="17.28515625" bestFit="1" customWidth="1"/>
    <col min="10" max="10" width="3" customWidth="1"/>
  </cols>
  <sheetData>
    <row r="1" spans="1:11" ht="30.75" customHeight="1" x14ac:dyDescent="0.25">
      <c r="A1" s="3" t="s">
        <v>0</v>
      </c>
      <c r="B1" s="2" t="s">
        <v>1</v>
      </c>
      <c r="C1" s="2"/>
      <c r="D1" s="2"/>
      <c r="E1" s="2"/>
      <c r="F1" s="4" t="s">
        <v>2</v>
      </c>
      <c r="G1" s="5" t="s">
        <v>3</v>
      </c>
    </row>
    <row r="2" spans="1:11" x14ac:dyDescent="0.25">
      <c r="A2">
        <v>1</v>
      </c>
      <c r="B2">
        <v>1</v>
      </c>
      <c r="C2">
        <v>4</v>
      </c>
      <c r="D2">
        <v>6</v>
      </c>
      <c r="E2">
        <v>4</v>
      </c>
      <c r="F2" s="1">
        <f>AVERAGE(B2:E2)</f>
        <v>3.75</v>
      </c>
      <c r="G2">
        <f>MAX(B2:E2)-MIN(B2:E2)</f>
        <v>5</v>
      </c>
      <c r="I2" t="s">
        <v>4</v>
      </c>
      <c r="J2" s="6" t="s">
        <v>7</v>
      </c>
      <c r="K2" s="7">
        <f>AVERAGE(F2:F21)</f>
        <v>4.7625000000000002</v>
      </c>
    </row>
    <row r="3" spans="1:11" x14ac:dyDescent="0.25">
      <c r="A3">
        <v>2</v>
      </c>
      <c r="B3">
        <v>3</v>
      </c>
      <c r="C3">
        <v>7</v>
      </c>
      <c r="D3">
        <v>5</v>
      </c>
      <c r="E3">
        <v>5</v>
      </c>
      <c r="F3" s="1">
        <f t="shared" ref="F3:F21" si="0">AVERAGE(B3:E3)</f>
        <v>5</v>
      </c>
      <c r="G3">
        <f t="shared" ref="G3:G21" si="1">MAX(B3:E3)-MIN(B3:E3)</f>
        <v>4</v>
      </c>
      <c r="I3" t="s">
        <v>5</v>
      </c>
      <c r="J3" t="s">
        <v>6</v>
      </c>
      <c r="K3">
        <f>AVERAGE(G2:G21)</f>
        <v>4.05</v>
      </c>
    </row>
    <row r="4" spans="1:11" x14ac:dyDescent="0.25">
      <c r="A4">
        <v>3</v>
      </c>
      <c r="B4">
        <v>4</v>
      </c>
      <c r="C4">
        <v>5</v>
      </c>
      <c r="D4">
        <v>5</v>
      </c>
      <c r="E4">
        <v>7</v>
      </c>
      <c r="F4" s="1">
        <f t="shared" si="0"/>
        <v>5.25</v>
      </c>
      <c r="G4">
        <f t="shared" si="1"/>
        <v>3</v>
      </c>
    </row>
    <row r="5" spans="1:11" x14ac:dyDescent="0.25">
      <c r="A5">
        <v>4</v>
      </c>
      <c r="B5">
        <v>6</v>
      </c>
      <c r="C5">
        <v>2</v>
      </c>
      <c r="D5">
        <v>4</v>
      </c>
      <c r="E5">
        <v>5</v>
      </c>
      <c r="F5" s="1">
        <f t="shared" si="0"/>
        <v>4.25</v>
      </c>
      <c r="G5">
        <f t="shared" si="1"/>
        <v>4</v>
      </c>
    </row>
    <row r="6" spans="1:11" x14ac:dyDescent="0.25">
      <c r="A6">
        <v>5</v>
      </c>
      <c r="B6">
        <v>1</v>
      </c>
      <c r="C6">
        <v>6</v>
      </c>
      <c r="D6">
        <v>7</v>
      </c>
      <c r="E6">
        <v>3</v>
      </c>
      <c r="F6" s="1">
        <f t="shared" si="0"/>
        <v>4.25</v>
      </c>
      <c r="G6">
        <f t="shared" si="1"/>
        <v>6</v>
      </c>
    </row>
    <row r="7" spans="1:11" x14ac:dyDescent="0.25">
      <c r="A7">
        <v>6</v>
      </c>
      <c r="B7">
        <v>8</v>
      </c>
      <c r="C7">
        <v>3</v>
      </c>
      <c r="D7">
        <v>6</v>
      </c>
      <c r="E7">
        <v>4</v>
      </c>
      <c r="F7" s="1">
        <f t="shared" si="0"/>
        <v>5.25</v>
      </c>
      <c r="G7">
        <f t="shared" si="1"/>
        <v>5</v>
      </c>
    </row>
    <row r="8" spans="1:11" x14ac:dyDescent="0.25">
      <c r="A8">
        <v>7</v>
      </c>
      <c r="B8">
        <v>7</v>
      </c>
      <c r="C8">
        <v>5</v>
      </c>
      <c r="D8">
        <v>6</v>
      </c>
      <c r="E8">
        <v>6</v>
      </c>
      <c r="F8" s="1">
        <f t="shared" si="0"/>
        <v>6</v>
      </c>
      <c r="G8">
        <f t="shared" si="1"/>
        <v>2</v>
      </c>
    </row>
    <row r="9" spans="1:11" x14ac:dyDescent="0.25">
      <c r="A9">
        <v>8</v>
      </c>
      <c r="B9">
        <v>5</v>
      </c>
      <c r="C9">
        <v>3</v>
      </c>
      <c r="D9">
        <v>4</v>
      </c>
      <c r="E9">
        <v>6</v>
      </c>
      <c r="F9" s="1">
        <f t="shared" si="0"/>
        <v>4.5</v>
      </c>
      <c r="G9">
        <f t="shared" si="1"/>
        <v>3</v>
      </c>
    </row>
    <row r="10" spans="1:11" x14ac:dyDescent="0.25">
      <c r="A10">
        <v>9</v>
      </c>
      <c r="B10">
        <v>4</v>
      </c>
      <c r="C10">
        <v>5</v>
      </c>
      <c r="D10">
        <v>9</v>
      </c>
      <c r="E10">
        <v>2</v>
      </c>
      <c r="F10" s="1">
        <f t="shared" si="0"/>
        <v>5</v>
      </c>
      <c r="G10">
        <f t="shared" si="1"/>
        <v>7</v>
      </c>
    </row>
    <row r="11" spans="1:11" x14ac:dyDescent="0.25">
      <c r="A11">
        <v>10</v>
      </c>
      <c r="B11">
        <v>7</v>
      </c>
      <c r="C11">
        <v>5</v>
      </c>
      <c r="D11">
        <v>6</v>
      </c>
      <c r="E11">
        <v>5</v>
      </c>
      <c r="F11" s="1">
        <f t="shared" si="0"/>
        <v>5.75</v>
      </c>
      <c r="G11">
        <f t="shared" si="1"/>
        <v>2</v>
      </c>
    </row>
    <row r="12" spans="1:11" x14ac:dyDescent="0.25">
      <c r="A12">
        <v>11</v>
      </c>
      <c r="B12">
        <v>4</v>
      </c>
      <c r="C12">
        <v>5</v>
      </c>
      <c r="D12">
        <v>6</v>
      </c>
      <c r="E12">
        <v>5</v>
      </c>
      <c r="F12" s="1">
        <f t="shared" si="0"/>
        <v>5</v>
      </c>
      <c r="G12">
        <f t="shared" si="1"/>
        <v>2</v>
      </c>
    </row>
    <row r="13" spans="1:11" x14ac:dyDescent="0.25">
      <c r="A13">
        <v>12</v>
      </c>
      <c r="B13">
        <v>6</v>
      </c>
      <c r="C13">
        <v>7</v>
      </c>
      <c r="D13">
        <v>8</v>
      </c>
      <c r="E13">
        <v>5</v>
      </c>
      <c r="F13" s="1">
        <f t="shared" si="0"/>
        <v>6.5</v>
      </c>
      <c r="G13">
        <f t="shared" si="1"/>
        <v>3</v>
      </c>
    </row>
    <row r="14" spans="1:11" x14ac:dyDescent="0.25">
      <c r="A14">
        <v>13</v>
      </c>
      <c r="B14">
        <v>3</v>
      </c>
      <c r="C14">
        <v>3</v>
      </c>
      <c r="D14">
        <v>7</v>
      </c>
      <c r="E14">
        <v>3</v>
      </c>
      <c r="F14" s="1">
        <f t="shared" si="0"/>
        <v>4</v>
      </c>
      <c r="G14">
        <f t="shared" si="1"/>
        <v>4</v>
      </c>
    </row>
    <row r="15" spans="1:11" x14ac:dyDescent="0.25">
      <c r="A15">
        <v>14</v>
      </c>
      <c r="B15">
        <v>6</v>
      </c>
      <c r="C15">
        <v>3</v>
      </c>
      <c r="D15">
        <v>2</v>
      </c>
      <c r="E15">
        <v>9</v>
      </c>
      <c r="F15" s="1">
        <f t="shared" si="0"/>
        <v>5</v>
      </c>
      <c r="G15">
        <f t="shared" si="1"/>
        <v>7</v>
      </c>
    </row>
    <row r="16" spans="1:11" x14ac:dyDescent="0.25">
      <c r="A16">
        <v>15</v>
      </c>
      <c r="B16">
        <v>7</v>
      </c>
      <c r="C16">
        <v>3</v>
      </c>
      <c r="D16">
        <v>4</v>
      </c>
      <c r="E16">
        <v>3</v>
      </c>
      <c r="F16" s="1">
        <f t="shared" si="0"/>
        <v>4.25</v>
      </c>
      <c r="G16">
        <f t="shared" si="1"/>
        <v>4</v>
      </c>
    </row>
    <row r="17" spans="1:7" x14ac:dyDescent="0.25">
      <c r="A17">
        <v>16</v>
      </c>
      <c r="B17">
        <v>6</v>
      </c>
      <c r="C17">
        <v>4</v>
      </c>
      <c r="D17">
        <v>6</v>
      </c>
      <c r="E17">
        <v>5</v>
      </c>
      <c r="F17" s="1">
        <f t="shared" si="0"/>
        <v>5.25</v>
      </c>
      <c r="G17">
        <f t="shared" si="1"/>
        <v>2</v>
      </c>
    </row>
    <row r="18" spans="1:7" x14ac:dyDescent="0.25">
      <c r="A18">
        <v>17</v>
      </c>
      <c r="B18">
        <v>5</v>
      </c>
      <c r="C18">
        <v>5</v>
      </c>
      <c r="D18">
        <v>0</v>
      </c>
      <c r="E18">
        <v>5</v>
      </c>
      <c r="F18" s="1">
        <f t="shared" si="0"/>
        <v>3.75</v>
      </c>
      <c r="G18">
        <f t="shared" si="1"/>
        <v>5</v>
      </c>
    </row>
    <row r="19" spans="1:7" x14ac:dyDescent="0.25">
      <c r="A19">
        <v>18</v>
      </c>
      <c r="B19">
        <v>6</v>
      </c>
      <c r="C19">
        <v>4</v>
      </c>
      <c r="D19">
        <v>6</v>
      </c>
      <c r="E19">
        <v>3</v>
      </c>
      <c r="F19" s="1">
        <f t="shared" si="0"/>
        <v>4.75</v>
      </c>
      <c r="G19">
        <f t="shared" si="1"/>
        <v>3</v>
      </c>
    </row>
    <row r="20" spans="1:7" x14ac:dyDescent="0.25">
      <c r="A20">
        <v>19</v>
      </c>
      <c r="B20">
        <v>6</v>
      </c>
      <c r="C20">
        <v>4</v>
      </c>
      <c r="D20">
        <v>4</v>
      </c>
      <c r="E20">
        <v>0</v>
      </c>
      <c r="F20" s="1">
        <f t="shared" si="0"/>
        <v>3.5</v>
      </c>
      <c r="G20">
        <f t="shared" si="1"/>
        <v>6</v>
      </c>
    </row>
    <row r="21" spans="1:7" x14ac:dyDescent="0.25">
      <c r="A21">
        <v>20</v>
      </c>
      <c r="B21">
        <v>6</v>
      </c>
      <c r="C21">
        <v>2</v>
      </c>
      <c r="D21">
        <v>5</v>
      </c>
      <c r="E21">
        <v>4</v>
      </c>
      <c r="F21" s="1">
        <f t="shared" si="0"/>
        <v>4.25</v>
      </c>
      <c r="G21">
        <f t="shared" si="1"/>
        <v>4</v>
      </c>
    </row>
  </sheetData>
  <mergeCells count="1">
    <mergeCell ref="B1:E1"/>
  </mergeCells>
  <pageMargins left="0.7" right="0.7" top="0.75" bottom="0.75" header="0.3" footer="0.3"/>
  <ignoredErrors>
    <ignoredError sqref="F2:G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80" zoomScaleNormal="80" workbookViewId="0">
      <selection activeCell="K37" sqref="K37"/>
    </sheetView>
  </sheetViews>
  <sheetFormatPr defaultRowHeight="15" x14ac:dyDescent="0.25"/>
  <cols>
    <col min="1" max="1" width="11.42578125" customWidth="1"/>
    <col min="2" max="2" width="10.28515625" customWidth="1"/>
    <col min="3" max="3" width="9.5703125" customWidth="1"/>
    <col min="4" max="4" width="13.7109375" customWidth="1"/>
    <col min="5" max="5" width="10.7109375" customWidth="1"/>
    <col min="7" max="7" width="3.140625" bestFit="1" customWidth="1"/>
    <col min="8" max="8" width="6.5703125" bestFit="1" customWidth="1"/>
    <col min="10" max="10" width="11.5703125" customWidth="1"/>
    <col min="11" max="12" width="10.28515625" customWidth="1"/>
    <col min="13" max="13" width="13.7109375" customWidth="1"/>
    <col min="14" max="14" width="10.7109375" customWidth="1"/>
  </cols>
  <sheetData>
    <row r="1" spans="1:14" x14ac:dyDescent="0.25">
      <c r="A1" s="8" t="s">
        <v>14</v>
      </c>
      <c r="J1" s="8" t="s">
        <v>13</v>
      </c>
    </row>
    <row r="2" spans="1:14" ht="30" x14ac:dyDescent="0.35">
      <c r="A2" s="3" t="s">
        <v>0</v>
      </c>
      <c r="B2" s="5" t="s">
        <v>8</v>
      </c>
      <c r="C2" s="3" t="s">
        <v>9</v>
      </c>
      <c r="D2" s="3" t="s">
        <v>10</v>
      </c>
      <c r="E2" s="3" t="s">
        <v>11</v>
      </c>
      <c r="G2" t="s">
        <v>12</v>
      </c>
      <c r="H2">
        <v>0.72899999999999998</v>
      </c>
      <c r="J2" s="3" t="s">
        <v>0</v>
      </c>
      <c r="K2" s="5" t="s">
        <v>8</v>
      </c>
      <c r="L2" s="3" t="s">
        <v>9</v>
      </c>
      <c r="M2" s="3" t="s">
        <v>10</v>
      </c>
      <c r="N2" s="3" t="s">
        <v>11</v>
      </c>
    </row>
    <row r="3" spans="1:14" ht="18" x14ac:dyDescent="0.35">
      <c r="A3">
        <v>1</v>
      </c>
      <c r="B3" s="1">
        <f>'Рис. 8'!F2</f>
        <v>3.75</v>
      </c>
      <c r="C3" s="1">
        <f>'Рис. 8'!$K$2-'Рис. 8'!$K$3*$H$2</f>
        <v>1.8100500000000004</v>
      </c>
      <c r="D3" s="1">
        <f>'Рис. 8'!$K$2</f>
        <v>4.7625000000000002</v>
      </c>
      <c r="E3" s="1">
        <f>'Рис. 8'!$K$2+'Рис. 8'!$K$3*$H$2</f>
        <v>7.71495</v>
      </c>
      <c r="G3" t="s">
        <v>15</v>
      </c>
      <c r="H3">
        <v>2.282</v>
      </c>
      <c r="J3">
        <v>1</v>
      </c>
      <c r="K3" s="9">
        <f>'Рис. 8'!G2</f>
        <v>5</v>
      </c>
      <c r="L3" s="9">
        <v>0</v>
      </c>
      <c r="M3" s="1">
        <f>'Рис. 8'!$K$3</f>
        <v>4.05</v>
      </c>
      <c r="N3" s="1">
        <f>$H$3*'Рис. 8'!$K$3</f>
        <v>9.2420999999999989</v>
      </c>
    </row>
    <row r="4" spans="1:14" x14ac:dyDescent="0.25">
      <c r="A4">
        <v>2</v>
      </c>
      <c r="B4" s="1">
        <f>'Рис. 8'!F3</f>
        <v>5</v>
      </c>
      <c r="C4" s="1">
        <f>'Рис. 8'!$K$2-'Рис. 8'!$K$3*$H$2</f>
        <v>1.8100500000000004</v>
      </c>
      <c r="D4" s="1">
        <f>'Рис. 8'!$K$2</f>
        <v>4.7625000000000002</v>
      </c>
      <c r="E4" s="1">
        <f>'Рис. 8'!$K$2+'Рис. 8'!$K$3*$H$2</f>
        <v>7.71495</v>
      </c>
      <c r="J4">
        <v>2</v>
      </c>
      <c r="K4" s="9">
        <f>'Рис. 8'!G3</f>
        <v>4</v>
      </c>
      <c r="L4" s="9">
        <v>0</v>
      </c>
      <c r="M4" s="1">
        <f>'Рис. 8'!$K$3</f>
        <v>4.05</v>
      </c>
      <c r="N4" s="1">
        <f>$H$3*'Рис. 8'!$K$3</f>
        <v>9.2420999999999989</v>
      </c>
    </row>
    <row r="5" spans="1:14" x14ac:dyDescent="0.25">
      <c r="A5">
        <v>3</v>
      </c>
      <c r="B5" s="1">
        <f>'Рис. 8'!F4</f>
        <v>5.25</v>
      </c>
      <c r="C5" s="1">
        <f>'Рис. 8'!$K$2-'Рис. 8'!$K$3*$H$2</f>
        <v>1.8100500000000004</v>
      </c>
      <c r="D5" s="1">
        <f>'Рис. 8'!$K$2</f>
        <v>4.7625000000000002</v>
      </c>
      <c r="E5" s="1">
        <f>'Рис. 8'!$K$2+'Рис. 8'!$K$3*$H$2</f>
        <v>7.71495</v>
      </c>
      <c r="J5">
        <v>3</v>
      </c>
      <c r="K5" s="9">
        <f>'Рис. 8'!G4</f>
        <v>3</v>
      </c>
      <c r="L5" s="9">
        <v>0</v>
      </c>
      <c r="M5" s="1">
        <f>'Рис. 8'!$K$3</f>
        <v>4.05</v>
      </c>
      <c r="N5" s="1">
        <f>$H$3*'Рис. 8'!$K$3</f>
        <v>9.2420999999999989</v>
      </c>
    </row>
    <row r="6" spans="1:14" x14ac:dyDescent="0.25">
      <c r="A6">
        <v>4</v>
      </c>
      <c r="B6" s="1">
        <f>'Рис. 8'!F5</f>
        <v>4.25</v>
      </c>
      <c r="C6" s="1">
        <f>'Рис. 8'!$K$2-'Рис. 8'!$K$3*$H$2</f>
        <v>1.8100500000000004</v>
      </c>
      <c r="D6" s="1">
        <f>'Рис. 8'!$K$2</f>
        <v>4.7625000000000002</v>
      </c>
      <c r="E6" s="1">
        <f>'Рис. 8'!$K$2+'Рис. 8'!$K$3*$H$2</f>
        <v>7.71495</v>
      </c>
      <c r="J6">
        <v>4</v>
      </c>
      <c r="K6" s="9">
        <f>'Рис. 8'!G5</f>
        <v>4</v>
      </c>
      <c r="L6" s="9">
        <v>0</v>
      </c>
      <c r="M6" s="1">
        <f>'Рис. 8'!$K$3</f>
        <v>4.05</v>
      </c>
      <c r="N6" s="1">
        <f>$H$3*'Рис. 8'!$K$3</f>
        <v>9.2420999999999989</v>
      </c>
    </row>
    <row r="7" spans="1:14" x14ac:dyDescent="0.25">
      <c r="A7">
        <v>5</v>
      </c>
      <c r="B7" s="1">
        <f>'Рис. 8'!F6</f>
        <v>4.25</v>
      </c>
      <c r="C7" s="1">
        <f>'Рис. 8'!$K$2-'Рис. 8'!$K$3*$H$2</f>
        <v>1.8100500000000004</v>
      </c>
      <c r="D7" s="1">
        <f>'Рис. 8'!$K$2</f>
        <v>4.7625000000000002</v>
      </c>
      <c r="E7" s="1">
        <f>'Рис. 8'!$K$2+'Рис. 8'!$K$3*$H$2</f>
        <v>7.71495</v>
      </c>
      <c r="J7">
        <v>5</v>
      </c>
      <c r="K7" s="9">
        <f>'Рис. 8'!G6</f>
        <v>6</v>
      </c>
      <c r="L7" s="9">
        <v>0</v>
      </c>
      <c r="M7" s="1">
        <f>'Рис. 8'!$K$3</f>
        <v>4.05</v>
      </c>
      <c r="N7" s="1">
        <f>$H$3*'Рис. 8'!$K$3</f>
        <v>9.2420999999999989</v>
      </c>
    </row>
    <row r="8" spans="1:14" x14ac:dyDescent="0.25">
      <c r="A8">
        <v>6</v>
      </c>
      <c r="B8" s="1">
        <f>'Рис. 8'!F7</f>
        <v>5.25</v>
      </c>
      <c r="C8" s="1">
        <f>'Рис. 8'!$K$2-'Рис. 8'!$K$3*$H$2</f>
        <v>1.8100500000000004</v>
      </c>
      <c r="D8" s="1">
        <f>'Рис. 8'!$K$2</f>
        <v>4.7625000000000002</v>
      </c>
      <c r="E8" s="1">
        <f>'Рис. 8'!$K$2+'Рис. 8'!$K$3*$H$2</f>
        <v>7.71495</v>
      </c>
      <c r="J8">
        <v>6</v>
      </c>
      <c r="K8" s="9">
        <f>'Рис. 8'!G7</f>
        <v>5</v>
      </c>
      <c r="L8" s="9">
        <v>0</v>
      </c>
      <c r="M8" s="1">
        <f>'Рис. 8'!$K$3</f>
        <v>4.05</v>
      </c>
      <c r="N8" s="1">
        <f>$H$3*'Рис. 8'!$K$3</f>
        <v>9.2420999999999989</v>
      </c>
    </row>
    <row r="9" spans="1:14" x14ac:dyDescent="0.25">
      <c r="A9">
        <v>7</v>
      </c>
      <c r="B9" s="1">
        <f>'Рис. 8'!F8</f>
        <v>6</v>
      </c>
      <c r="C9" s="1">
        <f>'Рис. 8'!$K$2-'Рис. 8'!$K$3*$H$2</f>
        <v>1.8100500000000004</v>
      </c>
      <c r="D9" s="1">
        <f>'Рис. 8'!$K$2</f>
        <v>4.7625000000000002</v>
      </c>
      <c r="E9" s="1">
        <f>'Рис. 8'!$K$2+'Рис. 8'!$K$3*$H$2</f>
        <v>7.71495</v>
      </c>
      <c r="J9">
        <v>7</v>
      </c>
      <c r="K9" s="9">
        <f>'Рис. 8'!G8</f>
        <v>2</v>
      </c>
      <c r="L9" s="9">
        <v>0</v>
      </c>
      <c r="M9" s="1">
        <f>'Рис. 8'!$K$3</f>
        <v>4.05</v>
      </c>
      <c r="N9" s="1">
        <f>$H$3*'Рис. 8'!$K$3</f>
        <v>9.2420999999999989</v>
      </c>
    </row>
    <row r="10" spans="1:14" x14ac:dyDescent="0.25">
      <c r="A10">
        <v>8</v>
      </c>
      <c r="B10" s="1">
        <f>'Рис. 8'!F9</f>
        <v>4.5</v>
      </c>
      <c r="C10" s="1">
        <f>'Рис. 8'!$K$2-'Рис. 8'!$K$3*$H$2</f>
        <v>1.8100500000000004</v>
      </c>
      <c r="D10" s="1">
        <f>'Рис. 8'!$K$2</f>
        <v>4.7625000000000002</v>
      </c>
      <c r="E10" s="1">
        <f>'Рис. 8'!$K$2+'Рис. 8'!$K$3*$H$2</f>
        <v>7.71495</v>
      </c>
      <c r="J10">
        <v>8</v>
      </c>
      <c r="K10" s="9">
        <f>'Рис. 8'!G9</f>
        <v>3</v>
      </c>
      <c r="L10" s="9">
        <v>0</v>
      </c>
      <c r="M10" s="1">
        <f>'Рис. 8'!$K$3</f>
        <v>4.05</v>
      </c>
      <c r="N10" s="1">
        <f>$H$3*'Рис. 8'!$K$3</f>
        <v>9.2420999999999989</v>
      </c>
    </row>
    <row r="11" spans="1:14" x14ac:dyDescent="0.25">
      <c r="A11">
        <v>9</v>
      </c>
      <c r="B11" s="1">
        <f>'Рис. 8'!F10</f>
        <v>5</v>
      </c>
      <c r="C11" s="1">
        <f>'Рис. 8'!$K$2-'Рис. 8'!$K$3*$H$2</f>
        <v>1.8100500000000004</v>
      </c>
      <c r="D11" s="1">
        <f>'Рис. 8'!$K$2</f>
        <v>4.7625000000000002</v>
      </c>
      <c r="E11" s="1">
        <f>'Рис. 8'!$K$2+'Рис. 8'!$K$3*$H$2</f>
        <v>7.71495</v>
      </c>
      <c r="J11">
        <v>9</v>
      </c>
      <c r="K11" s="9">
        <f>'Рис. 8'!G10</f>
        <v>7</v>
      </c>
      <c r="L11" s="9">
        <v>0</v>
      </c>
      <c r="M11" s="1">
        <f>'Рис. 8'!$K$3</f>
        <v>4.05</v>
      </c>
      <c r="N11" s="1">
        <f>$H$3*'Рис. 8'!$K$3</f>
        <v>9.2420999999999989</v>
      </c>
    </row>
    <row r="12" spans="1:14" x14ac:dyDescent="0.25">
      <c r="A12">
        <v>10</v>
      </c>
      <c r="B12" s="1">
        <f>'Рис. 8'!F11</f>
        <v>5.75</v>
      </c>
      <c r="C12" s="1">
        <f>'Рис. 8'!$K$2-'Рис. 8'!$K$3*$H$2</f>
        <v>1.8100500000000004</v>
      </c>
      <c r="D12" s="1">
        <f>'Рис. 8'!$K$2</f>
        <v>4.7625000000000002</v>
      </c>
      <c r="E12" s="1">
        <f>'Рис. 8'!$K$2+'Рис. 8'!$K$3*$H$2</f>
        <v>7.71495</v>
      </c>
      <c r="J12">
        <v>10</v>
      </c>
      <c r="K12" s="9">
        <f>'Рис. 8'!G11</f>
        <v>2</v>
      </c>
      <c r="L12" s="9">
        <v>0</v>
      </c>
      <c r="M12" s="1">
        <f>'Рис. 8'!$K$3</f>
        <v>4.05</v>
      </c>
      <c r="N12" s="1">
        <f>$H$3*'Рис. 8'!$K$3</f>
        <v>9.2420999999999989</v>
      </c>
    </row>
    <row r="13" spans="1:14" x14ac:dyDescent="0.25">
      <c r="A13">
        <v>11</v>
      </c>
      <c r="B13" s="1">
        <f>'Рис. 8'!F12</f>
        <v>5</v>
      </c>
      <c r="C13" s="1">
        <f>'Рис. 8'!$K$2-'Рис. 8'!$K$3*$H$2</f>
        <v>1.8100500000000004</v>
      </c>
      <c r="D13" s="1">
        <f>'Рис. 8'!$K$2</f>
        <v>4.7625000000000002</v>
      </c>
      <c r="E13" s="1">
        <f>'Рис. 8'!$K$2+'Рис. 8'!$K$3*$H$2</f>
        <v>7.71495</v>
      </c>
      <c r="J13">
        <v>11</v>
      </c>
      <c r="K13" s="9">
        <f>'Рис. 8'!G12</f>
        <v>2</v>
      </c>
      <c r="L13" s="9">
        <v>0</v>
      </c>
      <c r="M13" s="1">
        <f>'Рис. 8'!$K$3</f>
        <v>4.05</v>
      </c>
      <c r="N13" s="1">
        <f>$H$3*'Рис. 8'!$K$3</f>
        <v>9.2420999999999989</v>
      </c>
    </row>
    <row r="14" spans="1:14" x14ac:dyDescent="0.25">
      <c r="A14">
        <v>12</v>
      </c>
      <c r="B14" s="1">
        <f>'Рис. 8'!F13</f>
        <v>6.5</v>
      </c>
      <c r="C14" s="1">
        <f>'Рис. 8'!$K$2-'Рис. 8'!$K$3*$H$2</f>
        <v>1.8100500000000004</v>
      </c>
      <c r="D14" s="1">
        <f>'Рис. 8'!$K$2</f>
        <v>4.7625000000000002</v>
      </c>
      <c r="E14" s="1">
        <f>'Рис. 8'!$K$2+'Рис. 8'!$K$3*$H$2</f>
        <v>7.71495</v>
      </c>
      <c r="J14">
        <v>12</v>
      </c>
      <c r="K14" s="9">
        <f>'Рис. 8'!G13</f>
        <v>3</v>
      </c>
      <c r="L14" s="9">
        <v>0</v>
      </c>
      <c r="M14" s="1">
        <f>'Рис. 8'!$K$3</f>
        <v>4.05</v>
      </c>
      <c r="N14" s="1">
        <f>$H$3*'Рис. 8'!$K$3</f>
        <v>9.2420999999999989</v>
      </c>
    </row>
    <row r="15" spans="1:14" x14ac:dyDescent="0.25">
      <c r="A15">
        <v>13</v>
      </c>
      <c r="B15" s="1">
        <f>'Рис. 8'!F14</f>
        <v>4</v>
      </c>
      <c r="C15" s="1">
        <f>'Рис. 8'!$K$2-'Рис. 8'!$K$3*$H$2</f>
        <v>1.8100500000000004</v>
      </c>
      <c r="D15" s="1">
        <f>'Рис. 8'!$K$2</f>
        <v>4.7625000000000002</v>
      </c>
      <c r="E15" s="1">
        <f>'Рис. 8'!$K$2+'Рис. 8'!$K$3*$H$2</f>
        <v>7.71495</v>
      </c>
      <c r="J15">
        <v>13</v>
      </c>
      <c r="K15" s="9">
        <f>'Рис. 8'!G14</f>
        <v>4</v>
      </c>
      <c r="L15" s="9">
        <v>0</v>
      </c>
      <c r="M15" s="1">
        <f>'Рис. 8'!$K$3</f>
        <v>4.05</v>
      </c>
      <c r="N15" s="1">
        <f>$H$3*'Рис. 8'!$K$3</f>
        <v>9.2420999999999989</v>
      </c>
    </row>
    <row r="16" spans="1:14" x14ac:dyDescent="0.25">
      <c r="A16">
        <v>14</v>
      </c>
      <c r="B16" s="1">
        <f>'Рис. 8'!F15</f>
        <v>5</v>
      </c>
      <c r="C16" s="1">
        <f>'Рис. 8'!$K$2-'Рис. 8'!$K$3*$H$2</f>
        <v>1.8100500000000004</v>
      </c>
      <c r="D16" s="1">
        <f>'Рис. 8'!$K$2</f>
        <v>4.7625000000000002</v>
      </c>
      <c r="E16" s="1">
        <f>'Рис. 8'!$K$2+'Рис. 8'!$K$3*$H$2</f>
        <v>7.71495</v>
      </c>
      <c r="J16">
        <v>14</v>
      </c>
      <c r="K16" s="9">
        <f>'Рис. 8'!G15</f>
        <v>7</v>
      </c>
      <c r="L16" s="9">
        <v>0</v>
      </c>
      <c r="M16" s="1">
        <f>'Рис. 8'!$K$3</f>
        <v>4.05</v>
      </c>
      <c r="N16" s="1">
        <f>$H$3*'Рис. 8'!$K$3</f>
        <v>9.2420999999999989</v>
      </c>
    </row>
    <row r="17" spans="1:14" x14ac:dyDescent="0.25">
      <c r="A17">
        <v>15</v>
      </c>
      <c r="B17" s="1">
        <f>'Рис. 8'!F16</f>
        <v>4.25</v>
      </c>
      <c r="C17" s="1">
        <f>'Рис. 8'!$K$2-'Рис. 8'!$K$3*$H$2</f>
        <v>1.8100500000000004</v>
      </c>
      <c r="D17" s="1">
        <f>'Рис. 8'!$K$2</f>
        <v>4.7625000000000002</v>
      </c>
      <c r="E17" s="1">
        <f>'Рис. 8'!$K$2+'Рис. 8'!$K$3*$H$2</f>
        <v>7.71495</v>
      </c>
      <c r="J17">
        <v>15</v>
      </c>
      <c r="K17" s="9">
        <f>'Рис. 8'!G16</f>
        <v>4</v>
      </c>
      <c r="L17" s="9">
        <v>0</v>
      </c>
      <c r="M17" s="1">
        <f>'Рис. 8'!$K$3</f>
        <v>4.05</v>
      </c>
      <c r="N17" s="1">
        <f>$H$3*'Рис. 8'!$K$3</f>
        <v>9.2420999999999989</v>
      </c>
    </row>
    <row r="18" spans="1:14" x14ac:dyDescent="0.25">
      <c r="A18">
        <v>16</v>
      </c>
      <c r="B18" s="1">
        <f>'Рис. 8'!F17</f>
        <v>5.25</v>
      </c>
      <c r="C18" s="1">
        <f>'Рис. 8'!$K$2-'Рис. 8'!$K$3*$H$2</f>
        <v>1.8100500000000004</v>
      </c>
      <c r="D18" s="1">
        <f>'Рис. 8'!$K$2</f>
        <v>4.7625000000000002</v>
      </c>
      <c r="E18" s="1">
        <f>'Рис. 8'!$K$2+'Рис. 8'!$K$3*$H$2</f>
        <v>7.71495</v>
      </c>
      <c r="J18">
        <v>16</v>
      </c>
      <c r="K18" s="9">
        <f>'Рис. 8'!G17</f>
        <v>2</v>
      </c>
      <c r="L18" s="9">
        <v>0</v>
      </c>
      <c r="M18" s="1">
        <f>'Рис. 8'!$K$3</f>
        <v>4.05</v>
      </c>
      <c r="N18" s="1">
        <f>$H$3*'Рис. 8'!$K$3</f>
        <v>9.2420999999999989</v>
      </c>
    </row>
    <row r="19" spans="1:14" x14ac:dyDescent="0.25">
      <c r="A19">
        <v>17</v>
      </c>
      <c r="B19" s="1">
        <f>'Рис. 8'!F18</f>
        <v>3.75</v>
      </c>
      <c r="C19" s="1">
        <f>'Рис. 8'!$K$2-'Рис. 8'!$K$3*$H$2</f>
        <v>1.8100500000000004</v>
      </c>
      <c r="D19" s="1">
        <f>'Рис. 8'!$K$2</f>
        <v>4.7625000000000002</v>
      </c>
      <c r="E19" s="1">
        <f>'Рис. 8'!$K$2+'Рис. 8'!$K$3*$H$2</f>
        <v>7.71495</v>
      </c>
      <c r="J19">
        <v>17</v>
      </c>
      <c r="K19" s="9">
        <f>'Рис. 8'!G18</f>
        <v>5</v>
      </c>
      <c r="L19" s="9">
        <v>0</v>
      </c>
      <c r="M19" s="1">
        <f>'Рис. 8'!$K$3</f>
        <v>4.05</v>
      </c>
      <c r="N19" s="1">
        <f>$H$3*'Рис. 8'!$K$3</f>
        <v>9.2420999999999989</v>
      </c>
    </row>
    <row r="20" spans="1:14" x14ac:dyDescent="0.25">
      <c r="A20">
        <v>18</v>
      </c>
      <c r="B20" s="1">
        <f>'Рис. 8'!F19</f>
        <v>4.75</v>
      </c>
      <c r="C20" s="1">
        <f>'Рис. 8'!$K$2-'Рис. 8'!$K$3*$H$2</f>
        <v>1.8100500000000004</v>
      </c>
      <c r="D20" s="1">
        <f>'Рис. 8'!$K$2</f>
        <v>4.7625000000000002</v>
      </c>
      <c r="E20" s="1">
        <f>'Рис. 8'!$K$2+'Рис. 8'!$K$3*$H$2</f>
        <v>7.71495</v>
      </c>
      <c r="J20">
        <v>18</v>
      </c>
      <c r="K20" s="9">
        <f>'Рис. 8'!G19</f>
        <v>3</v>
      </c>
      <c r="L20" s="9">
        <v>0</v>
      </c>
      <c r="M20" s="1">
        <f>'Рис. 8'!$K$3</f>
        <v>4.05</v>
      </c>
      <c r="N20" s="1">
        <f>$H$3*'Рис. 8'!$K$3</f>
        <v>9.2420999999999989</v>
      </c>
    </row>
    <row r="21" spans="1:14" x14ac:dyDescent="0.25">
      <c r="A21">
        <v>19</v>
      </c>
      <c r="B21" s="1">
        <f>'Рис. 8'!F20</f>
        <v>3.5</v>
      </c>
      <c r="C21" s="1">
        <f>'Рис. 8'!$K$2-'Рис. 8'!$K$3*$H$2</f>
        <v>1.8100500000000004</v>
      </c>
      <c r="D21" s="1">
        <f>'Рис. 8'!$K$2</f>
        <v>4.7625000000000002</v>
      </c>
      <c r="E21" s="1">
        <f>'Рис. 8'!$K$2+'Рис. 8'!$K$3*$H$2</f>
        <v>7.71495</v>
      </c>
      <c r="J21">
        <v>19</v>
      </c>
      <c r="K21" s="9">
        <f>'Рис. 8'!G20</f>
        <v>6</v>
      </c>
      <c r="L21" s="9">
        <v>0</v>
      </c>
      <c r="M21" s="1">
        <f>'Рис. 8'!$K$3</f>
        <v>4.05</v>
      </c>
      <c r="N21" s="1">
        <f>$H$3*'Рис. 8'!$K$3</f>
        <v>9.2420999999999989</v>
      </c>
    </row>
    <row r="22" spans="1:14" x14ac:dyDescent="0.25">
      <c r="A22">
        <v>20</v>
      </c>
      <c r="B22" s="1">
        <f>'Рис. 8'!F21</f>
        <v>4.25</v>
      </c>
      <c r="C22" s="1">
        <f>'Рис. 8'!$K$2-'Рис. 8'!$K$3*$H$2</f>
        <v>1.8100500000000004</v>
      </c>
      <c r="D22" s="1">
        <f>'Рис. 8'!$K$2</f>
        <v>4.7625000000000002</v>
      </c>
      <c r="E22" s="1">
        <f>'Рис. 8'!$K$2+'Рис. 8'!$K$3*$H$2</f>
        <v>7.71495</v>
      </c>
      <c r="J22">
        <v>20</v>
      </c>
      <c r="K22" s="9">
        <f>'Рис. 8'!G21</f>
        <v>4</v>
      </c>
      <c r="L22" s="9">
        <v>0</v>
      </c>
      <c r="M22" s="1">
        <f>'Рис. 8'!$K$3</f>
        <v>4.05</v>
      </c>
      <c r="N22" s="1">
        <f>$H$3*'Рис. 8'!$K$3</f>
        <v>9.2420999999999989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8</vt:lpstr>
      <vt:lpstr>Рис.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2016-10-08T16:18:15Z</dcterms:created>
  <dcterms:modified xsi:type="dcterms:W3CDTF">2016-10-08T18:01:17Z</dcterms:modified>
</cp:coreProperties>
</file>