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7_Библиотека\Брейли\"/>
    </mc:Choice>
  </mc:AlternateContent>
  <bookViews>
    <workbookView xWindow="0" yWindow="0" windowWidth="28800" windowHeight="12435"/>
  </bookViews>
  <sheets>
    <sheet name="Рис. 1" sheetId="1" r:id="rId1"/>
    <sheet name="Рис. 2" sheetId="2" r:id="rId2"/>
    <sheet name="Рис. 3" sheetId="3" r:id="rId3"/>
    <sheet name="Рис. 4" sheetId="4" r:id="rId4"/>
    <sheet name="Рис. 5" sheetId="5" r:id="rId5"/>
    <sheet name="Рис. 5а" sheetId="6" r:id="rId6"/>
    <sheet name="Рис. 6 и 7" sheetId="7" r:id="rId7"/>
    <sheet name="Рис. 8" sheetId="8" r:id="rId8"/>
    <sheet name="Рис. 9" sheetId="9" r:id="rId9"/>
    <sheet name="Рис. 10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G7" i="7"/>
  <c r="E7" i="7"/>
  <c r="D7" i="7"/>
  <c r="C7" i="7"/>
  <c r="B3" i="6"/>
  <c r="F3" i="6" s="1"/>
  <c r="F4" i="6" s="1"/>
  <c r="B3" i="5"/>
  <c r="F3" i="5" s="1"/>
  <c r="F4" i="5" s="1"/>
  <c r="F3" i="4"/>
  <c r="F4" i="4" s="1"/>
  <c r="D4" i="3"/>
  <c r="C4" i="3"/>
  <c r="F3" i="3"/>
  <c r="F4" i="3" s="1"/>
  <c r="D4" i="2"/>
  <c r="E4" i="2"/>
  <c r="C4" i="2"/>
  <c r="C4" i="6" l="1"/>
  <c r="E4" i="6"/>
  <c r="D4" i="6"/>
  <c r="D4" i="5"/>
  <c r="C4" i="5"/>
  <c r="E4" i="5"/>
  <c r="D4" i="4"/>
  <c r="C4" i="4"/>
  <c r="E4" i="4"/>
  <c r="F4" i="2" l="1"/>
  <c r="F3" i="2"/>
  <c r="F4" i="1"/>
  <c r="F3" i="1"/>
</calcChain>
</file>

<file path=xl/sharedStrings.xml><?xml version="1.0" encoding="utf-8"?>
<sst xmlns="http://schemas.openxmlformats.org/spreadsheetml/2006/main" count="99" uniqueCount="46">
  <si>
    <t>Машина</t>
  </si>
  <si>
    <t>А</t>
  </si>
  <si>
    <t>Б</t>
  </si>
  <si>
    <t>Затраты, тыс. дол.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</si>
  <si>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0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</si>
  <si>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</si>
  <si>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</si>
  <si>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</si>
  <si>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Приведенная стоимость</t>
  </si>
  <si>
    <t>Аннуитет</t>
  </si>
  <si>
    <t>Новая машина</t>
  </si>
  <si>
    <t>Стоимость новой машины</t>
  </si>
  <si>
    <t>Цена продажи старой машины</t>
  </si>
  <si>
    <t>Годы вырубки</t>
  </si>
  <si>
    <t>Чистая будущая стоимость (в тыс. дол.)</t>
  </si>
  <si>
    <t>Прирост относительно предыдущего года (в %)</t>
  </si>
  <si>
    <t>Чистая приведенная стоимость (в тыс. дол.)</t>
  </si>
  <si>
    <t>Ствка дисконтирования</t>
  </si>
  <si>
    <t>Две старые машины</t>
  </si>
  <si>
    <t>Годовой выпуск в расчете на машину</t>
  </si>
  <si>
    <t>750 единиц</t>
  </si>
  <si>
    <t>Операционные расходы на машину</t>
  </si>
  <si>
    <t>Приведенная стоимость операционных расходов на машину</t>
  </si>
  <si>
    <t>Приведенная стоимость операционных расходов на обе машины</t>
  </si>
  <si>
    <t>2 х 15 000 = 30 000 дол.</t>
  </si>
  <si>
    <t>2x750 = 1500 дол.</t>
  </si>
  <si>
    <t>1500/0,10 = 15 000 дол.</t>
  </si>
  <si>
    <t>Две новые машины</t>
  </si>
  <si>
    <t>Капитальные затраты на машину</t>
  </si>
  <si>
    <t>6000 дол.</t>
  </si>
  <si>
    <t>Приведенная стоимость совокупных затрат на машину</t>
  </si>
  <si>
    <t>Приведенная стоимость совокупных затрат на обе машины</t>
  </si>
  <si>
    <t>2 х 13 500 = 27 000 дол.</t>
  </si>
  <si>
    <t>1 * 750 = 750 дол.</t>
  </si>
  <si>
    <t>6000 + 750/0,10 = 13 500 дол.</t>
  </si>
  <si>
    <t>Одна старая машина</t>
  </si>
  <si>
    <t>Одна новая машина</t>
  </si>
  <si>
    <t>500 единиц</t>
  </si>
  <si>
    <t>1000 единиц</t>
  </si>
  <si>
    <t>2 х 500 = 1000 дол.</t>
  </si>
  <si>
    <t>1000/0,10 = 10 000 дол.</t>
  </si>
  <si>
    <t>1 х 1000 = 1000 дол.</t>
  </si>
  <si>
    <t>6000 + 1000/0,10 = 16 000 дол.</t>
  </si>
  <si>
    <t xml:space="preserve">26 000 дол.   </t>
  </si>
  <si>
    <t>Приведенная стоимость совокупных затрат</t>
  </si>
  <si>
    <t>Приведенная стоимость затрат на машину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</si>
</sst>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Приведенная стоимость при r = &quot;0.00%&quot;, тыс. дол.&quot;"/>
    <numFmt numFmtId="165" formatCode="&quot;при r = &quot;0.00%&quot;, тыс. дол.&quot;"/>
    <numFmt numFmtId="170" formatCode="0.000"/>
    <numFmt numFmtId="177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 wrapText="1"/>
    </xf>
    <xf numFmtId="170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177" fontId="0" fillId="0" borderId="0" xfId="0" applyNumberFormat="1" applyAlignment="1">
      <alignment vertical="center"/>
    </xf>
    <xf numFmtId="9" fontId="0" fillId="0" borderId="0" xfId="0" applyNumberFormat="1"/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90" zoomScaleNormal="90" workbookViewId="0">
      <selection activeCell="F25" sqref="F25"/>
    </sheetView>
  </sheetViews>
  <sheetFormatPr defaultRowHeight="15" x14ac:dyDescent="0.25"/>
  <cols>
    <col min="2" max="5" width="5.7109375" customWidth="1"/>
    <col min="6" max="6" width="23.42578125" bestFit="1" customWidth="1"/>
  </cols>
  <sheetData>
    <row r="1" spans="1:6" x14ac:dyDescent="0.25">
      <c r="B1" s="8" t="s">
        <v>3</v>
      </c>
      <c r="C1" s="8"/>
      <c r="D1" s="8"/>
      <c r="E1" s="8"/>
      <c r="F1" s="3" t="s">
        <v>8</v>
      </c>
    </row>
    <row r="2" spans="1:6" ht="18" x14ac:dyDescent="0.25">
      <c r="A2" s="6" t="s">
        <v>0</v>
      </c>
      <c r="B2" s="6" t="s">
        <v>4</v>
      </c>
      <c r="C2" s="6" t="s">
        <v>5</v>
      </c>
      <c r="D2" s="6" t="s">
        <v>6</v>
      </c>
      <c r="E2" s="6" t="s">
        <v>7</v>
      </c>
      <c r="F2" s="7">
        <v>0.06</v>
      </c>
    </row>
    <row r="3" spans="1:6" x14ac:dyDescent="0.25">
      <c r="A3" s="1" t="s">
        <v>1</v>
      </c>
      <c r="B3">
        <v>15</v>
      </c>
      <c r="C3">
        <v>4</v>
      </c>
      <c r="D3">
        <v>4</v>
      </c>
      <c r="E3">
        <v>4</v>
      </c>
      <c r="F3" s="5">
        <f>B3+NPV($F$2,C3:E3)</f>
        <v>25.692047797846541</v>
      </c>
    </row>
    <row r="4" spans="1:6" x14ac:dyDescent="0.25">
      <c r="A4" s="1" t="s">
        <v>2</v>
      </c>
      <c r="B4">
        <v>10</v>
      </c>
      <c r="C4">
        <v>6</v>
      </c>
      <c r="D4">
        <v>6</v>
      </c>
      <c r="F4" s="5">
        <f>B4+NPV($F$2,C4:E4)</f>
        <v>21.000355998576005</v>
      </c>
    </row>
  </sheetData>
  <mergeCells count="1">
    <mergeCell ref="B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90" zoomScaleNormal="90" workbookViewId="0">
      <selection activeCell="G12" sqref="G12"/>
    </sheetView>
  </sheetViews>
  <sheetFormatPr defaultRowHeight="15" x14ac:dyDescent="0.25"/>
  <cols>
    <col min="1" max="1" width="41.42578125" bestFit="1" customWidth="1"/>
    <col min="2" max="2" width="22.140625" bestFit="1" customWidth="1"/>
    <col min="3" max="3" width="29.28515625" bestFit="1" customWidth="1"/>
  </cols>
  <sheetData>
    <row r="1" spans="1:3" x14ac:dyDescent="0.25">
      <c r="A1" s="12"/>
      <c r="B1" s="9" t="s">
        <v>35</v>
      </c>
      <c r="C1" s="9" t="s">
        <v>36</v>
      </c>
    </row>
    <row r="2" spans="1:3" x14ac:dyDescent="0.25">
      <c r="A2" s="2" t="s">
        <v>19</v>
      </c>
      <c r="B2" s="2" t="s">
        <v>37</v>
      </c>
      <c r="C2" s="2" t="s">
        <v>38</v>
      </c>
    </row>
    <row r="3" spans="1:3" x14ac:dyDescent="0.25">
      <c r="A3" s="2" t="s">
        <v>28</v>
      </c>
      <c r="B3" s="13">
        <v>0</v>
      </c>
      <c r="C3" s="2" t="s">
        <v>29</v>
      </c>
    </row>
    <row r="4" spans="1:3" x14ac:dyDescent="0.25">
      <c r="A4" s="2" t="s">
        <v>21</v>
      </c>
      <c r="B4" s="2" t="s">
        <v>39</v>
      </c>
      <c r="C4" s="2" t="s">
        <v>41</v>
      </c>
    </row>
    <row r="5" spans="1:3" x14ac:dyDescent="0.25">
      <c r="A5" s="2" t="s">
        <v>45</v>
      </c>
      <c r="B5" s="2" t="s">
        <v>40</v>
      </c>
      <c r="C5" s="2" t="s">
        <v>42</v>
      </c>
    </row>
    <row r="6" spans="1:3" x14ac:dyDescent="0.25">
      <c r="A6" s="2" t="s">
        <v>44</v>
      </c>
      <c r="B6" s="14" t="s">
        <v>43</v>
      </c>
      <c r="C6" s="14"/>
    </row>
  </sheetData>
  <mergeCells count="1"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90" zoomScaleNormal="90" workbookViewId="0">
      <selection activeCell="F23" sqref="F23"/>
    </sheetView>
  </sheetViews>
  <sheetFormatPr defaultRowHeight="15" x14ac:dyDescent="0.25"/>
  <cols>
    <col min="2" max="5" width="5.7109375" customWidth="1"/>
    <col min="6" max="6" width="23.42578125" bestFit="1" customWidth="1"/>
  </cols>
  <sheetData>
    <row r="1" spans="1:6" x14ac:dyDescent="0.25">
      <c r="B1" s="8" t="s">
        <v>3</v>
      </c>
      <c r="C1" s="8"/>
      <c r="D1" s="8"/>
      <c r="E1" s="8"/>
      <c r="F1" s="3" t="s">
        <v>8</v>
      </c>
    </row>
    <row r="2" spans="1:6" ht="18" x14ac:dyDescent="0.25">
      <c r="A2" s="6" t="s">
        <v>0</v>
      </c>
      <c r="B2" s="6" t="s">
        <v>4</v>
      </c>
      <c r="C2" s="6" t="s">
        <v>5</v>
      </c>
      <c r="D2" s="6" t="s">
        <v>6</v>
      </c>
      <c r="E2" s="6" t="s">
        <v>7</v>
      </c>
      <c r="F2" s="7">
        <v>0.06</v>
      </c>
    </row>
    <row r="3" spans="1:6" x14ac:dyDescent="0.25">
      <c r="A3" s="1" t="s">
        <v>1</v>
      </c>
      <c r="B3">
        <v>15</v>
      </c>
      <c r="C3">
        <v>4</v>
      </c>
      <c r="D3">
        <v>4</v>
      </c>
      <c r="E3">
        <v>4</v>
      </c>
      <c r="F3" s="5">
        <f>B3+NPV($F$2,C3:E3)</f>
        <v>25.692047797846541</v>
      </c>
    </row>
    <row r="4" spans="1:6" x14ac:dyDescent="0.25">
      <c r="A4" s="1" t="s">
        <v>9</v>
      </c>
      <c r="C4">
        <f>-PMT($F$2,3,$F$4)</f>
        <v>9.6116471918582747</v>
      </c>
      <c r="D4">
        <f t="shared" ref="D4:E4" si="0">-PMT($F$2,3,$F$4)</f>
        <v>9.6116471918582747</v>
      </c>
      <c r="E4">
        <f t="shared" si="0"/>
        <v>9.6116471918582747</v>
      </c>
      <c r="F4" s="5">
        <f>F3</f>
        <v>25.692047797846541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90" zoomScaleNormal="90" workbookViewId="0">
      <selection activeCell="F25" sqref="F25"/>
    </sheetView>
  </sheetViews>
  <sheetFormatPr defaultRowHeight="15" x14ac:dyDescent="0.25"/>
  <cols>
    <col min="2" max="5" width="5.7109375" customWidth="1"/>
    <col min="6" max="6" width="23.42578125" bestFit="1" customWidth="1"/>
  </cols>
  <sheetData>
    <row r="1" spans="1:6" x14ac:dyDescent="0.25">
      <c r="B1" s="8" t="s">
        <v>3</v>
      </c>
      <c r="C1" s="8"/>
      <c r="D1" s="8"/>
      <c r="E1" s="8"/>
      <c r="F1" s="3" t="s">
        <v>8</v>
      </c>
    </row>
    <row r="2" spans="1:6" ht="18" x14ac:dyDescent="0.25">
      <c r="A2" s="6" t="s">
        <v>0</v>
      </c>
      <c r="B2" s="6" t="s">
        <v>4</v>
      </c>
      <c r="C2" s="6" t="s">
        <v>5</v>
      </c>
      <c r="D2" s="6" t="s">
        <v>6</v>
      </c>
      <c r="E2" s="6" t="s">
        <v>7</v>
      </c>
      <c r="F2" s="7">
        <v>0.06</v>
      </c>
    </row>
    <row r="3" spans="1:6" x14ac:dyDescent="0.25">
      <c r="A3" s="1" t="s">
        <v>2</v>
      </c>
      <c r="B3">
        <v>10</v>
      </c>
      <c r="C3">
        <v>6</v>
      </c>
      <c r="D3">
        <v>6</v>
      </c>
      <c r="F3" s="5">
        <f>B3+NPV($F$2,C3:E3)</f>
        <v>21.000355998576005</v>
      </c>
    </row>
    <row r="4" spans="1:6" x14ac:dyDescent="0.25">
      <c r="A4" s="1" t="s">
        <v>9</v>
      </c>
      <c r="C4">
        <f>-PMT($F$2,2,$F$4)</f>
        <v>11.454368932038836</v>
      </c>
      <c r="D4">
        <f>-PMT($F$2,2,$F$4)</f>
        <v>11.454368932038836</v>
      </c>
      <c r="F4" s="5">
        <f>F3</f>
        <v>21.000355998576005</v>
      </c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90" zoomScaleNormal="90" workbookViewId="0">
      <selection activeCell="I23" sqref="I23"/>
    </sheetView>
  </sheetViews>
  <sheetFormatPr defaultRowHeight="15" x14ac:dyDescent="0.25"/>
  <cols>
    <col min="1" max="1" width="15.140625" customWidth="1"/>
    <col min="2" max="5" width="5.7109375" customWidth="1"/>
    <col min="6" max="6" width="23.42578125" bestFit="1" customWidth="1"/>
  </cols>
  <sheetData>
    <row r="1" spans="1:6" x14ac:dyDescent="0.25">
      <c r="B1" s="8" t="s">
        <v>3</v>
      </c>
      <c r="C1" s="8"/>
      <c r="D1" s="8"/>
      <c r="E1" s="8"/>
      <c r="F1" s="3" t="s">
        <v>8</v>
      </c>
    </row>
    <row r="2" spans="1:6" ht="18" x14ac:dyDescent="0.25">
      <c r="A2" s="6" t="s">
        <v>0</v>
      </c>
      <c r="B2" s="6" t="s">
        <v>4</v>
      </c>
      <c r="C2" s="6" t="s">
        <v>5</v>
      </c>
      <c r="D2" s="6" t="s">
        <v>6</v>
      </c>
      <c r="E2" s="6" t="s">
        <v>7</v>
      </c>
      <c r="F2" s="7">
        <v>0.06</v>
      </c>
    </row>
    <row r="3" spans="1:6" x14ac:dyDescent="0.25">
      <c r="A3" s="1" t="s">
        <v>10</v>
      </c>
      <c r="B3">
        <v>-15</v>
      </c>
      <c r="C3">
        <v>8</v>
      </c>
      <c r="D3">
        <v>8</v>
      </c>
      <c r="E3">
        <v>8</v>
      </c>
      <c r="F3" s="5">
        <f>B3+NPV($F$2,C3:E3)</f>
        <v>6.3840955956930863</v>
      </c>
    </row>
    <row r="4" spans="1:6" x14ac:dyDescent="0.25">
      <c r="A4" s="1" t="s">
        <v>9</v>
      </c>
      <c r="C4">
        <f>-PMT($F$2,3,$F$4)</f>
        <v>2.3883528081417258</v>
      </c>
      <c r="D4">
        <f t="shared" ref="D4:E4" si="0">-PMT($F$2,3,$F$4)</f>
        <v>2.3883528081417258</v>
      </c>
      <c r="E4">
        <f t="shared" si="0"/>
        <v>2.3883528081417258</v>
      </c>
      <c r="F4" s="5">
        <f>F3</f>
        <v>6.3840955956930863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90" zoomScaleNormal="90" workbookViewId="0">
      <selection activeCell="I9" sqref="I9"/>
    </sheetView>
  </sheetViews>
  <sheetFormatPr defaultRowHeight="15" x14ac:dyDescent="0.25"/>
  <cols>
    <col min="1" max="1" width="29.7109375" bestFit="1" customWidth="1"/>
    <col min="2" max="5" width="5.7109375" customWidth="1"/>
    <col min="6" max="6" width="23.42578125" bestFit="1" customWidth="1"/>
  </cols>
  <sheetData>
    <row r="1" spans="1:6" x14ac:dyDescent="0.25">
      <c r="B1" s="8" t="s">
        <v>3</v>
      </c>
      <c r="C1" s="8"/>
      <c r="D1" s="8"/>
      <c r="E1" s="8"/>
      <c r="F1" s="3" t="s">
        <v>8</v>
      </c>
    </row>
    <row r="2" spans="1:6" ht="18" x14ac:dyDescent="0.25">
      <c r="A2" s="6" t="s">
        <v>0</v>
      </c>
      <c r="B2" s="6" t="s">
        <v>4</v>
      </c>
      <c r="C2" s="6" t="s">
        <v>5</v>
      </c>
      <c r="D2" s="6" t="s">
        <v>6</v>
      </c>
      <c r="E2" s="6" t="s">
        <v>7</v>
      </c>
      <c r="F2" s="7">
        <v>0.06</v>
      </c>
    </row>
    <row r="3" spans="1:6" x14ac:dyDescent="0.25">
      <c r="A3" s="1" t="s">
        <v>10</v>
      </c>
      <c r="B3">
        <f>-B6+B7</f>
        <v>-9</v>
      </c>
      <c r="C3">
        <v>8</v>
      </c>
      <c r="D3">
        <v>8</v>
      </c>
      <c r="E3">
        <v>8</v>
      </c>
      <c r="F3" s="5">
        <f>B3+NPV($F$2,C3:E3)</f>
        <v>12.384095595693086</v>
      </c>
    </row>
    <row r="4" spans="1:6" x14ac:dyDescent="0.25">
      <c r="A4" s="1" t="s">
        <v>9</v>
      </c>
      <c r="C4">
        <f>-PMT($F$2,3,$F$4)</f>
        <v>4.6330116848850356</v>
      </c>
      <c r="D4">
        <f t="shared" ref="D4:E4" si="0">-PMT($F$2,3,$F$4)</f>
        <v>4.6330116848850356</v>
      </c>
      <c r="E4">
        <f t="shared" si="0"/>
        <v>4.6330116848850356</v>
      </c>
      <c r="F4" s="5">
        <f>F3</f>
        <v>12.384095595693086</v>
      </c>
    </row>
    <row r="6" spans="1:6" x14ac:dyDescent="0.25">
      <c r="A6" s="1" t="s">
        <v>11</v>
      </c>
      <c r="B6">
        <v>15</v>
      </c>
    </row>
    <row r="7" spans="1:6" x14ac:dyDescent="0.25">
      <c r="A7" s="1" t="s">
        <v>12</v>
      </c>
      <c r="B7">
        <v>6</v>
      </c>
    </row>
  </sheetData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90" zoomScaleNormal="90" workbookViewId="0">
      <selection activeCell="B7" sqref="B7"/>
    </sheetView>
  </sheetViews>
  <sheetFormatPr defaultRowHeight="15" x14ac:dyDescent="0.25"/>
  <cols>
    <col min="1" max="1" width="29.7109375" bestFit="1" customWidth="1"/>
    <col min="2" max="5" width="6.7109375" customWidth="1"/>
    <col min="6" max="6" width="23.42578125" bestFit="1" customWidth="1"/>
  </cols>
  <sheetData>
    <row r="1" spans="1:6" x14ac:dyDescent="0.25">
      <c r="B1" s="8" t="s">
        <v>3</v>
      </c>
      <c r="C1" s="8"/>
      <c r="D1" s="8"/>
      <c r="E1" s="8"/>
      <c r="F1" s="3" t="s">
        <v>8</v>
      </c>
    </row>
    <row r="2" spans="1:6" ht="18" x14ac:dyDescent="0.25">
      <c r="A2" s="6" t="s">
        <v>0</v>
      </c>
      <c r="B2" s="6" t="s">
        <v>4</v>
      </c>
      <c r="C2" s="6" t="s">
        <v>5</v>
      </c>
      <c r="D2" s="6" t="s">
        <v>6</v>
      </c>
      <c r="E2" s="6" t="s">
        <v>7</v>
      </c>
      <c r="F2" s="7">
        <v>0.06</v>
      </c>
    </row>
    <row r="3" spans="1:6" x14ac:dyDescent="0.25">
      <c r="A3" s="1" t="s">
        <v>10</v>
      </c>
      <c r="B3" s="5">
        <f>-B6+B7</f>
        <v>-10.692047797846538</v>
      </c>
      <c r="C3">
        <v>8</v>
      </c>
      <c r="D3">
        <v>8</v>
      </c>
      <c r="E3">
        <v>8</v>
      </c>
      <c r="F3" s="5">
        <f>B3+NPV($F$2,C3:E3)</f>
        <v>10.692047797846548</v>
      </c>
    </row>
    <row r="4" spans="1:6" x14ac:dyDescent="0.25">
      <c r="A4" s="1" t="s">
        <v>9</v>
      </c>
      <c r="C4">
        <f>-PMT($F$2,3,$F$4)</f>
        <v>4.0000000000000027</v>
      </c>
      <c r="D4">
        <f t="shared" ref="D4:E4" si="0">-PMT($F$2,3,$F$4)</f>
        <v>4.0000000000000027</v>
      </c>
      <c r="E4">
        <f t="shared" si="0"/>
        <v>4.0000000000000027</v>
      </c>
      <c r="F4" s="5">
        <f>F3</f>
        <v>10.692047797846548</v>
      </c>
    </row>
    <row r="6" spans="1:6" x14ac:dyDescent="0.25">
      <c r="A6" s="1" t="s">
        <v>11</v>
      </c>
      <c r="B6">
        <v>15</v>
      </c>
    </row>
    <row r="7" spans="1:6" x14ac:dyDescent="0.25">
      <c r="A7" s="1" t="s">
        <v>12</v>
      </c>
      <c r="B7" s="4">
        <v>4.3079522021534622</v>
      </c>
    </row>
  </sheetData>
  <mergeCells count="1">
    <mergeCell ref="B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90" zoomScaleNormal="90" workbookViewId="0">
      <selection activeCell="L20" sqref="L20"/>
    </sheetView>
  </sheetViews>
  <sheetFormatPr defaultRowHeight="15" x14ac:dyDescent="0.25"/>
  <cols>
    <col min="1" max="1" width="45.28515625" bestFit="1" customWidth="1"/>
    <col min="2" max="7" width="5.7109375" customWidth="1"/>
  </cols>
  <sheetData>
    <row r="1" spans="1:7" x14ac:dyDescent="0.25">
      <c r="A1" s="9" t="s">
        <v>13</v>
      </c>
      <c r="B1" s="9">
        <v>0</v>
      </c>
      <c r="C1" s="9">
        <v>1</v>
      </c>
      <c r="D1" s="9">
        <v>2</v>
      </c>
      <c r="E1" s="9">
        <v>3</v>
      </c>
      <c r="F1" s="9">
        <v>4</v>
      </c>
      <c r="G1" s="9">
        <v>5</v>
      </c>
    </row>
    <row r="2" spans="1:7" x14ac:dyDescent="0.25">
      <c r="A2" s="2" t="s">
        <v>14</v>
      </c>
      <c r="B2" s="10">
        <v>50</v>
      </c>
      <c r="C2" s="10">
        <v>64.400000000000006</v>
      </c>
      <c r="D2" s="10">
        <v>77.5</v>
      </c>
      <c r="E2" s="10">
        <v>89.4</v>
      </c>
      <c r="F2" s="10">
        <v>100</v>
      </c>
      <c r="G2" s="10">
        <v>109.4</v>
      </c>
    </row>
    <row r="3" spans="1:7" x14ac:dyDescent="0.25">
      <c r="A3" s="2" t="s">
        <v>15</v>
      </c>
      <c r="C3" s="2">
        <v>28.8</v>
      </c>
      <c r="D3" s="2">
        <v>20.3</v>
      </c>
      <c r="E3" s="2">
        <v>15.4</v>
      </c>
      <c r="F3" s="2">
        <v>11.9</v>
      </c>
      <c r="G3" s="2">
        <v>9.4</v>
      </c>
    </row>
    <row r="5" spans="1:7" x14ac:dyDescent="0.25">
      <c r="A5" s="2" t="s">
        <v>17</v>
      </c>
      <c r="B5" s="11">
        <v>0.1</v>
      </c>
    </row>
    <row r="6" spans="1:7" x14ac:dyDescent="0.25">
      <c r="A6" s="9" t="s">
        <v>13</v>
      </c>
      <c r="B6" s="9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</row>
    <row r="7" spans="1:7" x14ac:dyDescent="0.25">
      <c r="A7" s="2" t="s">
        <v>16</v>
      </c>
      <c r="B7" s="10">
        <v>50</v>
      </c>
      <c r="C7" s="10">
        <f>C2/(1+$B$5)^C6</f>
        <v>58.545454545454547</v>
      </c>
      <c r="D7" s="10">
        <f>D2/(1+$B$5)^D6</f>
        <v>64.049586776859499</v>
      </c>
      <c r="E7" s="10">
        <f>E2/(1+$B$5)^E6</f>
        <v>67.167543200601031</v>
      </c>
      <c r="F7" s="10">
        <f>F2/(1+$B$5)^F6</f>
        <v>68.301345536507057</v>
      </c>
      <c r="G7" s="10">
        <f>G2/(1+$B$5)^G6</f>
        <v>67.928792742671561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E13" sqref="E13"/>
    </sheetView>
  </sheetViews>
  <sheetFormatPr defaultRowHeight="15" x14ac:dyDescent="0.25"/>
  <cols>
    <col min="1" max="1" width="62.28515625" bestFit="1" customWidth="1"/>
    <col min="2" max="2" width="22.7109375" bestFit="1" customWidth="1"/>
    <col min="3" max="7" width="6.7109375" customWidth="1"/>
  </cols>
  <sheetData>
    <row r="1" spans="1:2" x14ac:dyDescent="0.25">
      <c r="A1" s="12"/>
      <c r="B1" s="9" t="s">
        <v>18</v>
      </c>
    </row>
    <row r="2" spans="1:2" x14ac:dyDescent="0.25">
      <c r="A2" s="2" t="s">
        <v>19</v>
      </c>
      <c r="B2" s="2" t="s">
        <v>20</v>
      </c>
    </row>
    <row r="3" spans="1:2" x14ac:dyDescent="0.25">
      <c r="A3" s="2" t="s">
        <v>21</v>
      </c>
      <c r="B3" s="2" t="s">
        <v>25</v>
      </c>
    </row>
    <row r="4" spans="1:2" x14ac:dyDescent="0.25">
      <c r="A4" s="2" t="s">
        <v>22</v>
      </c>
      <c r="B4" s="2" t="s">
        <v>26</v>
      </c>
    </row>
    <row r="5" spans="1:2" x14ac:dyDescent="0.25">
      <c r="A5" s="2" t="s">
        <v>23</v>
      </c>
      <c r="B5" s="2" t="s">
        <v>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90" zoomScaleNormal="90" workbookViewId="0">
      <selection activeCell="D13" sqref="D13"/>
    </sheetView>
  </sheetViews>
  <sheetFormatPr defaultRowHeight="15" x14ac:dyDescent="0.25"/>
  <cols>
    <col min="1" max="1" width="56.5703125" bestFit="1" customWidth="1"/>
    <col min="2" max="2" width="28.140625" bestFit="1" customWidth="1"/>
    <col min="3" max="7" width="6.7109375" customWidth="1"/>
  </cols>
  <sheetData>
    <row r="1" spans="1:2" x14ac:dyDescent="0.25">
      <c r="A1" s="9"/>
      <c r="B1" s="9" t="s">
        <v>27</v>
      </c>
    </row>
    <row r="2" spans="1:2" x14ac:dyDescent="0.25">
      <c r="A2" s="2" t="s">
        <v>19</v>
      </c>
      <c r="B2" s="2" t="s">
        <v>20</v>
      </c>
    </row>
    <row r="3" spans="1:2" x14ac:dyDescent="0.25">
      <c r="A3" s="2" t="s">
        <v>28</v>
      </c>
      <c r="B3" s="2" t="s">
        <v>29</v>
      </c>
    </row>
    <row r="4" spans="1:2" x14ac:dyDescent="0.25">
      <c r="A4" s="2" t="s">
        <v>21</v>
      </c>
      <c r="B4" s="2" t="s">
        <v>33</v>
      </c>
    </row>
    <row r="5" spans="1:2" x14ac:dyDescent="0.25">
      <c r="A5" s="2" t="s">
        <v>30</v>
      </c>
      <c r="B5" s="2" t="s">
        <v>34</v>
      </c>
    </row>
    <row r="6" spans="1:2" x14ac:dyDescent="0.25">
      <c r="A6" s="2" t="s">
        <v>31</v>
      </c>
      <c r="B6" s="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Рис. 1</vt:lpstr>
      <vt:lpstr>Рис. 2</vt:lpstr>
      <vt:lpstr>Рис. 3</vt:lpstr>
      <vt:lpstr>Рис. 4</vt:lpstr>
      <vt:lpstr>Рис. 5</vt:lpstr>
      <vt:lpstr>Рис. 5а</vt:lpstr>
      <vt:lpstr>Рис. 6 и 7</vt:lpstr>
      <vt:lpstr>Рис. 8</vt:lpstr>
      <vt:lpstr>Рис. 9</vt:lpstr>
      <vt:lpstr>Рис.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2017-06-17T09:34:48Z</dcterms:created>
  <dcterms:modified xsi:type="dcterms:W3CDTF">2017-06-17T12:04:30Z</dcterms:modified>
</cp:coreProperties>
</file>