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Tables\04\"/>
    </mc:Choice>
  </mc:AlternateContent>
  <xr:revisionPtr revIDLastSave="0" documentId="13_ncr:1_{2FB5880B-F12F-4BC7-8848-C57B75E908D7}" xr6:coauthVersionLast="41" xr6:coauthVersionMax="41" xr10:uidLastSave="{00000000-0000-0000-0000-000000000000}"/>
  <bookViews>
    <workbookView xWindow="-120" yWindow="-120" windowWidth="29040" windowHeight="15840" xr2:uid="{E1DB78EA-364C-4AB4-B4BE-89E2F2C40313}"/>
  </bookViews>
  <sheets>
    <sheet name="Рис. 4.8" sheetId="1" r:id="rId1"/>
    <sheet name="Рис. 4.9, 4.10" sheetId="2" r:id="rId2"/>
    <sheet name="Рис. 4.12" sheetId="3" r:id="rId3"/>
    <sheet name="Рис. 4.13" sheetId="4" r:id="rId4"/>
    <sheet name="Рис. 4.14" sheetId="5" r:id="rId5"/>
    <sheet name="Рис. 4.18" sheetId="6" r:id="rId6"/>
    <sheet name="Рис. 4.20" sheetId="7" r:id="rId7"/>
    <sheet name="Рис. 4.21" sheetId="8" r:id="rId8"/>
  </sheets>
  <definedNames>
    <definedName name="ValidValues" localSheetId="6">tblValues[Value]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4" i="8"/>
  <c r="E5" i="8"/>
  <c r="E6" i="8"/>
  <c r="E7" i="8"/>
  <c r="E8" i="8"/>
  <c r="E9" i="8"/>
  <c r="E11" i="8"/>
  <c r="E4" i="7"/>
  <c r="E5" i="7"/>
  <c r="E6" i="7"/>
  <c r="E7" i="7"/>
  <c r="D11" i="8"/>
  <c r="A11" i="8"/>
  <c r="D10" i="8"/>
  <c r="A10" i="8"/>
  <c r="D9" i="8"/>
  <c r="A9" i="8"/>
  <c r="D8" i="8"/>
  <c r="A8" i="8"/>
  <c r="D7" i="8"/>
  <c r="A7" i="8"/>
  <c r="D6" i="8"/>
  <c r="A6" i="8"/>
  <c r="D5" i="8"/>
  <c r="A5" i="8"/>
  <c r="D4" i="8"/>
  <c r="A4" i="8"/>
  <c r="A6" i="7"/>
  <c r="D6" i="7"/>
  <c r="A4" i="7"/>
  <c r="A5" i="7"/>
  <c r="A7" i="7"/>
  <c r="E4" i="6"/>
  <c r="D7" i="7"/>
  <c r="D5" i="7"/>
  <c r="D4" i="7"/>
  <c r="A4" i="6"/>
  <c r="A5" i="6"/>
  <c r="A6" i="6"/>
  <c r="A7" i="6"/>
  <c r="A8" i="6"/>
  <c r="D4" i="6"/>
  <c r="D5" i="6"/>
  <c r="E7" i="6" s="1"/>
  <c r="D6" i="6"/>
  <c r="D7" i="6"/>
  <c r="D8" i="6"/>
  <c r="C2" i="5"/>
  <c r="C6" i="5" s="1"/>
  <c r="C3" i="5"/>
  <c r="C4" i="5"/>
  <c r="C5" i="5"/>
  <c r="E6" i="6" l="1"/>
  <c r="E5" i="6"/>
  <c r="E8" i="6"/>
  <c r="B2" i="2" l="1"/>
  <c r="E3" i="2"/>
  <c r="E4" i="2"/>
  <c r="D3" i="2"/>
  <c r="D4" i="2"/>
  <c r="C3" i="2"/>
  <c r="C4" i="2"/>
  <c r="C2" i="2"/>
  <c r="D2" i="2"/>
  <c r="E2" i="2"/>
  <c r="B3" i="2"/>
  <c r="B4" i="2"/>
</calcChain>
</file>

<file path=xl/sharedStrings.xml><?xml version="1.0" encoding="utf-8"?>
<sst xmlns="http://schemas.openxmlformats.org/spreadsheetml/2006/main" count="102" uniqueCount="63">
  <si>
    <t>Product</t>
  </si>
  <si>
    <t>Color</t>
  </si>
  <si>
    <t>Region</t>
  </si>
  <si>
    <t>Q1 Units</t>
  </si>
  <si>
    <t>Q2 Units</t>
  </si>
  <si>
    <t>Q3 Units</t>
  </si>
  <si>
    <t>Q4 Units</t>
  </si>
  <si>
    <t>Shirt A</t>
  </si>
  <si>
    <t>Shirt B</t>
  </si>
  <si>
    <t>Blue</t>
  </si>
  <si>
    <t>Green</t>
  </si>
  <si>
    <t>Red</t>
  </si>
  <si>
    <t>East</t>
  </si>
  <si>
    <t>West</t>
  </si>
  <si>
    <t>Структурированная ссылка</t>
  </si>
  <si>
    <t>Диапазон</t>
  </si>
  <si>
    <t>Тип</t>
  </si>
  <si>
    <t>Возвращает</t>
  </si>
  <si>
    <t>=Table1[[OrderDate]:[Rep]]</t>
  </si>
  <si>
    <t>=Table1[Region];Table1[Item]</t>
  </si>
  <si>
    <t>=Table1[[Rep]:[Units]] Table1[[Item]:[Cost]]</t>
  </si>
  <si>
    <t>Объединение</t>
  </si>
  <si>
    <t>Пересечение</t>
  </si>
  <si>
    <t>OrderDate</t>
  </si>
  <si>
    <t>Rep</t>
  </si>
  <si>
    <t>Item</t>
  </si>
  <si>
    <t>Cost</t>
  </si>
  <si>
    <t>А2:С20</t>
  </si>
  <si>
    <t>В2:В20 и D2:D20</t>
  </si>
  <si>
    <t>Units</t>
  </si>
  <si>
    <t>D2:E20</t>
  </si>
  <si>
    <t>табуляция</t>
  </si>
  <si>
    <t>перевод строки</t>
  </si>
  <si>
    <t>возврат каретки</t>
  </si>
  <si>
    <t>двоеточие (:)</t>
  </si>
  <si>
    <t>точка (.)</t>
  </si>
  <si>
    <t>левая квадратная скобка ([)</t>
  </si>
  <si>
    <t>правая квадратная скобка (])</t>
  </si>
  <si>
    <t>решетка (#)</t>
  </si>
  <si>
    <t>одинарная кавычка (')</t>
  </si>
  <si>
    <t>двойная кавычка (")</t>
  </si>
  <si>
    <t>левая фигурная скобка ({)</t>
  </si>
  <si>
    <t>правая фигурная скобка (})</t>
  </si>
  <si>
    <t>знак доллара ($)</t>
  </si>
  <si>
    <t>крышка (^)</t>
  </si>
  <si>
    <t>амперсанд (&amp;)</t>
  </si>
  <si>
    <t>звездочка (*)</t>
  </si>
  <si>
    <t>знак "плюс" (+)</t>
  </si>
  <si>
    <t>знак равенства (=)</t>
  </si>
  <si>
    <t>знак "минус" (-)</t>
  </si>
  <si>
    <t>знак "больше" (&gt;)</t>
  </si>
  <si>
    <t>знак "меньше" (&lt;)</t>
  </si>
  <si>
    <t>пробел</t>
  </si>
  <si>
    <t>точка с запятой (;)</t>
  </si>
  <si>
    <t>знак деления (/)</t>
  </si>
  <si>
    <t>Total</t>
  </si>
  <si>
    <t>Value</t>
  </si>
  <si>
    <t>Итог</t>
  </si>
  <si>
    <t>Номер</t>
  </si>
  <si>
    <t>Цена</t>
  </si>
  <si>
    <t>Количество</t>
  </si>
  <si>
    <t>Итого</t>
  </si>
  <si>
    <t>Нарастающий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</si>
</sst>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2F2F2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applyFont="1"/>
    <xf numFmtId="0" fontId="1" fillId="0" borderId="0" xfId="0" applyFont="1" applyAlignment="1">
      <alignment vertical="center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vertical="center"/>
    </xf>
  </cellXfs>
  <cellStyles count="1">
    <cellStyle name="Обычный" xfId="0" builtinId="0"/>
  </cellStyles>
  <dxfs count="20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F2F2F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F2F2F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F2F2F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F2F2F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F2F2F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F2F2F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3B221F-F0E7-4924-969A-F9502D5152F2}" name="tblData" displayName="tblData" ref="A1:G13" totalsRowShown="0">
  <autoFilter ref="A1:G13" xr:uid="{1D3415C4-B7A5-435C-A012-D51505C1AFE8}"/>
  <tableColumns count="7">
    <tableColumn id="1" xr3:uid="{A4C17701-8C69-4443-9349-4FEC4E53F243}" name="Product"/>
    <tableColumn id="2" xr3:uid="{B51FAADC-9DC7-4DF3-9401-6055FBB9BD3A}" name="Color"/>
    <tableColumn id="3" xr3:uid="{F866D125-5F53-4C57-8B7C-03B6AE100BC9}" name="Region"/>
    <tableColumn id="4" xr3:uid="{DB9D9182-0DAB-4BCB-B98C-486D097343D1}" name="Q1 Units"/>
    <tableColumn id="5" xr3:uid="{8FF4CF64-C753-4D8E-95E4-75FEABC9CA2D}" name="Q2 Units"/>
    <tableColumn id="6" xr3:uid="{C9ECCC1F-B18E-4996-B276-271DD17A4329}" name="Q3 Units"/>
    <tableColumn id="7" xr3:uid="{E86CAE5D-468A-4706-8324-C20A0AD75850}" name="Q4 Uni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871A00-5CE4-4629-A7F2-C34EF16145B7}" name="tblSum" displayName="tblSum" ref="A1:E4" totalsRowShown="0">
  <autoFilter ref="A1:E4" xr:uid="{F0E17A40-07A4-4647-AF4F-E2C505A9223B}"/>
  <tableColumns count="5">
    <tableColumn id="1" xr3:uid="{7D027B13-6A1B-4355-ABFB-B2D2F96B10B0}" name="Color"/>
    <tableColumn id="2" xr3:uid="{702E8A69-BBB8-4C97-9F4B-2407FCC034A3}" name="Q1 Units" dataDxfId="19">
      <calculatedColumnFormula>SUMIF(tblData[[Color]:[Color]],tblSum[[Color]:[Color]],tblData[Q1 Units])</calculatedColumnFormula>
    </tableColumn>
    <tableColumn id="3" xr3:uid="{C2ACC634-AB6F-4F2A-9697-38768F0E316C}" name="Q2 Units">
      <calculatedColumnFormula>SUMIF(tblData[[Color]:[Color]],tblSum[[Color]:[Color]],tblData[Q2 Units])</calculatedColumnFormula>
    </tableColumn>
    <tableColumn id="4" xr3:uid="{8B177E0A-FCFC-45B4-9BC0-AB9E8A329CD8}" name="Q3 Units">
      <calculatedColumnFormula>SUMIF(tblData[[Color]:[Color]],tblSum[[Color]:[Color]],tblData[Q3 Units])</calculatedColumnFormula>
    </tableColumn>
    <tableColumn id="5" xr3:uid="{8C18554F-25D8-4DDB-958D-1A17BC31605A}" name="Q4 Units">
      <calculatedColumnFormula>SUMIF(tblData[[Color]:[Color]],tblSum[[Color]:[Color]],tblData[Q4 Units])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DD94ABA-29D4-4893-A291-8FFB7708ED4C}" name="tblOperators" displayName="tblOperators" ref="A1:C4" totalsRowShown="0">
  <autoFilter ref="A1:C4" xr:uid="{1E26BEE9-79F4-4596-A13D-04FB18FE184D}"/>
  <tableColumns count="3">
    <tableColumn id="1" xr3:uid="{E286E396-2922-4CB7-8402-DA15F5C009DE}" name="Структурированная ссылка"/>
    <tableColumn id="2" xr3:uid="{C0437DD9-4D0C-48E1-B824-3975131DD424}" name="Возвращает"/>
    <tableColumn id="3" xr3:uid="{7C94F5E1-148A-41D9-BF35-5CE6DC02B7B8}" name="Тип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F5F63D-C7FC-4A69-A3B8-22661724F778}" name="tblSpecChar" displayName="tblSpecChar" ref="A1:C8" headerRowCount="0" totalsRowShown="0" dataDxfId="15">
  <tableColumns count="3">
    <tableColumn id="1" xr3:uid="{40BCBBCE-B4DE-496F-A437-454EA5DEE7C3}" name="Столбец1" headerRowDxfId="12" dataDxfId="18"/>
    <tableColumn id="2" xr3:uid="{C95354A9-E8D1-40D6-82EC-CB4A9110B6AF}" name="Столбец2" headerRowDxfId="13" dataDxfId="17"/>
    <tableColumn id="3" xr3:uid="{6077579C-7923-4CBE-8B16-0BBC79F6ADE6}" name="Столбец3" headerRowDxfId="14" dataDxfId="1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165C16A-4D60-4EAE-B1EF-BD1E6A8C4AF4}" name="tblValues" displayName="tblValues" ref="A1:C6" totalsRowCount="1">
  <autoFilter ref="A1:C5" xr:uid="{52EE7F20-A901-4C9F-9992-6AF183FC208C}"/>
  <tableColumns count="3">
    <tableColumn id="1" xr3:uid="{0B008E4D-2439-4296-B881-9A7FD190CA86}" name="Units" totalsRowLabel="Итог"/>
    <tableColumn id="2" xr3:uid="{470B8570-A42C-48A5-92C3-93D9A75E83C9}" name="Value"/>
    <tableColumn id="3" xr3:uid="{C882AB9C-C10B-48BE-B7F7-E7FA4A11A952}" name="Total" totalsRowFunction="sum" dataDxfId="11">
      <calculatedColumnFormula>tblValues[Units]*tblValues[Value]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2969FD0-A8CD-455F-B39A-B5037F6A2CC6}" name="tblNumber" displayName="tblNumber" ref="A3:E8" totalsRowShown="0">
  <autoFilter ref="A3:E8" xr:uid="{EDA91081-911D-4045-8786-C2EE76FF1410}"/>
  <tableColumns count="5">
    <tableColumn id="1" xr3:uid="{8C332760-E528-4B4F-A54B-1138CA99F2A0}" name="Номер">
      <calculatedColumnFormula>ROW()-ROW(tblNumber[[#Headers],[Номер]])</calculatedColumnFormula>
    </tableColumn>
    <tableColumn id="2" xr3:uid="{6B645A6D-C1AE-4764-8E4A-F0C5CC4D5DAF}" name="Количество"/>
    <tableColumn id="3" xr3:uid="{C8A82949-C371-4E70-995E-BE0074E10B63}" name="Цена" dataDxfId="10"/>
    <tableColumn id="4" xr3:uid="{4398D960-419B-4636-8C7D-BC23E70F4F05}" name="Итого" dataDxfId="9">
      <calculatedColumnFormula>tblNumber[Количество]*tblNumber[Цена]</calculatedColumnFormula>
    </tableColumn>
    <tableColumn id="5" xr3:uid="{88897356-8F82-44E5-B042-3244E3179E05}" name="Нарастающий итог" dataDxfId="8">
      <calculatedColumnFormula>SUM(tblNumber[[#Headers],[Итого]]:tblNumber[[#This Row],[Итого]])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DA84C94-99CC-4DCC-BC3D-6402BA7CC494}" name="tblWithoutHeaders" displayName="tblWithoutHeaders" ref="A4:E7" headerRowCount="0" totalsRowShown="0">
  <tableColumns count="5">
    <tableColumn id="1" xr3:uid="{D2DE340E-8056-4448-8579-CD25CB483C2D}" name="Номер" dataDxfId="5">
      <calculatedColumnFormula>ROW()-ROW(INDEX(tblWithoutHeaders[Номер],1))+1</calculatedColumnFormula>
    </tableColumn>
    <tableColumn id="2" xr3:uid="{98A7DAC5-27A1-47A6-8F7E-1F489B5C93D2}" name="Количество"/>
    <tableColumn id="3" xr3:uid="{34FBA6F6-AAFB-45F7-86F0-B8EAEFFFFF14}" name="Цена" dataDxfId="7"/>
    <tableColumn id="4" xr3:uid="{F233DF83-88FB-479D-8335-4D973A7EA50F}" name="Итого" dataDxfId="6">
      <calculatedColumnFormula>tblWithoutHeaders[Количество]*tblWithoutHeaders[Цена]</calculatedColumnFormula>
    </tableColumn>
    <tableColumn id="5" xr3:uid="{667E517F-B736-4A56-A93A-E450FDBE45B7}" name="Нарастающий итог" dataDxfId="1">
      <calculatedColumnFormula>SUM(INDEX(tblWithoutHeaders[Итого],1):tblWithoutHeaders[[#This Row],[Итого]])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7117B33-57A3-4E6A-9760-B38768E333A3}" name="tblMistake" displayName="tblMistake" ref="A4:E11" headerRowCount="0" totalsRowShown="0">
  <tableColumns count="5">
    <tableColumn id="1" xr3:uid="{029B2C49-20FA-4A83-92C2-D8C53E1946EB}" name="Номер" dataDxfId="4">
      <calculatedColumnFormula>ROW()-ROW(INDEX(tblMistake[Номер],1))+1</calculatedColumnFormula>
    </tableColumn>
    <tableColumn id="2" xr3:uid="{EEDA5899-9020-4681-A814-FA0C3E90288C}" name="Количество"/>
    <tableColumn id="3" xr3:uid="{5AB1EC18-2D64-4EA9-99DC-26D489F5A71C}" name="Цена" dataDxfId="3"/>
    <tableColumn id="4" xr3:uid="{B3B2B637-F1BB-42A6-8DD4-375978344A08}" name="Итого" dataDxfId="2">
      <calculatedColumnFormula>tblMistake[Количество]*tblMistake[Цена]</calculatedColumnFormula>
    </tableColumn>
    <tableColumn id="5" xr3:uid="{F8116D39-5B38-4E38-B23A-A029CF5EE005}" name="Нарастающий итог" dataDxfId="0">
      <calculatedColumnFormula>SUM($D$4:D4)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6B65-6386-423B-8468-5B90DBADF0DD}">
  <dimension ref="A1:G13"/>
  <sheetViews>
    <sheetView tabSelected="1" workbookViewId="0">
      <selection activeCell="G23" sqref="G23"/>
    </sheetView>
  </sheetViews>
  <sheetFormatPr defaultRowHeight="15" x14ac:dyDescent="0.25"/>
  <cols>
    <col min="1" max="1" width="10" customWidth="1"/>
    <col min="3" max="3" width="9.28515625" customWidth="1"/>
    <col min="4" max="7" width="10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9</v>
      </c>
      <c r="C2" t="s">
        <v>12</v>
      </c>
      <c r="D2">
        <v>1</v>
      </c>
      <c r="E2">
        <v>2</v>
      </c>
      <c r="F2">
        <v>3</v>
      </c>
      <c r="G2">
        <v>4</v>
      </c>
    </row>
    <row r="3" spans="1:7" x14ac:dyDescent="0.25">
      <c r="A3" t="s">
        <v>7</v>
      </c>
      <c r="B3" t="s">
        <v>10</v>
      </c>
      <c r="C3" t="s">
        <v>12</v>
      </c>
      <c r="D3">
        <v>1</v>
      </c>
      <c r="E3">
        <v>2</v>
      </c>
      <c r="F3">
        <v>3</v>
      </c>
      <c r="G3">
        <v>4</v>
      </c>
    </row>
    <row r="4" spans="1:7" x14ac:dyDescent="0.25">
      <c r="A4" t="s">
        <v>7</v>
      </c>
      <c r="B4" t="s">
        <v>11</v>
      </c>
      <c r="C4" t="s">
        <v>12</v>
      </c>
      <c r="D4">
        <v>1</v>
      </c>
      <c r="E4">
        <v>2</v>
      </c>
      <c r="F4">
        <v>3</v>
      </c>
      <c r="G4">
        <v>4</v>
      </c>
    </row>
    <row r="5" spans="1:7" x14ac:dyDescent="0.25">
      <c r="A5" t="s">
        <v>7</v>
      </c>
      <c r="B5" t="s">
        <v>9</v>
      </c>
      <c r="C5" t="s">
        <v>13</v>
      </c>
      <c r="D5">
        <v>1</v>
      </c>
      <c r="E5">
        <v>2</v>
      </c>
      <c r="F5">
        <v>3</v>
      </c>
      <c r="G5">
        <v>4</v>
      </c>
    </row>
    <row r="6" spans="1:7" x14ac:dyDescent="0.25">
      <c r="A6" t="s">
        <v>7</v>
      </c>
      <c r="B6" t="s">
        <v>10</v>
      </c>
      <c r="C6" t="s">
        <v>13</v>
      </c>
      <c r="D6">
        <v>1</v>
      </c>
      <c r="E6">
        <v>2</v>
      </c>
      <c r="F6">
        <v>3</v>
      </c>
      <c r="G6">
        <v>4</v>
      </c>
    </row>
    <row r="7" spans="1:7" x14ac:dyDescent="0.25">
      <c r="A7" t="s">
        <v>7</v>
      </c>
      <c r="B7" t="s">
        <v>11</v>
      </c>
      <c r="C7" t="s">
        <v>13</v>
      </c>
      <c r="D7">
        <v>1</v>
      </c>
      <c r="E7">
        <v>2</v>
      </c>
      <c r="F7">
        <v>3</v>
      </c>
      <c r="G7">
        <v>4</v>
      </c>
    </row>
    <row r="8" spans="1:7" x14ac:dyDescent="0.25">
      <c r="A8" t="s">
        <v>8</v>
      </c>
      <c r="B8" t="s">
        <v>9</v>
      </c>
      <c r="C8" t="s">
        <v>12</v>
      </c>
      <c r="D8">
        <v>1</v>
      </c>
      <c r="E8">
        <v>2</v>
      </c>
      <c r="F8">
        <v>3</v>
      </c>
      <c r="G8">
        <v>4</v>
      </c>
    </row>
    <row r="9" spans="1:7" x14ac:dyDescent="0.25">
      <c r="A9" t="s">
        <v>8</v>
      </c>
      <c r="B9" t="s">
        <v>10</v>
      </c>
      <c r="C9" t="s">
        <v>12</v>
      </c>
      <c r="D9">
        <v>1</v>
      </c>
      <c r="E9">
        <v>2</v>
      </c>
      <c r="F9">
        <v>3</v>
      </c>
      <c r="G9">
        <v>4</v>
      </c>
    </row>
    <row r="10" spans="1:7" x14ac:dyDescent="0.25">
      <c r="A10" t="s">
        <v>8</v>
      </c>
      <c r="B10" t="s">
        <v>11</v>
      </c>
      <c r="C10" t="s">
        <v>12</v>
      </c>
      <c r="D10">
        <v>1</v>
      </c>
      <c r="E10">
        <v>2</v>
      </c>
      <c r="F10">
        <v>3</v>
      </c>
      <c r="G10">
        <v>4</v>
      </c>
    </row>
    <row r="11" spans="1:7" x14ac:dyDescent="0.25">
      <c r="A11" t="s">
        <v>8</v>
      </c>
      <c r="B11" t="s">
        <v>9</v>
      </c>
      <c r="C11" t="s">
        <v>13</v>
      </c>
      <c r="D11">
        <v>1</v>
      </c>
      <c r="E11">
        <v>2</v>
      </c>
      <c r="F11">
        <v>3</v>
      </c>
      <c r="G11">
        <v>4</v>
      </c>
    </row>
    <row r="12" spans="1:7" x14ac:dyDescent="0.25">
      <c r="A12" t="s">
        <v>8</v>
      </c>
      <c r="B12" t="s">
        <v>10</v>
      </c>
      <c r="C12" t="s">
        <v>13</v>
      </c>
      <c r="D12">
        <v>1</v>
      </c>
      <c r="E12">
        <v>2</v>
      </c>
      <c r="F12">
        <v>3</v>
      </c>
      <c r="G12">
        <v>4</v>
      </c>
    </row>
    <row r="13" spans="1:7" x14ac:dyDescent="0.25">
      <c r="A13" t="s">
        <v>8</v>
      </c>
      <c r="B13" t="s">
        <v>11</v>
      </c>
      <c r="C13" t="s">
        <v>13</v>
      </c>
      <c r="D13">
        <v>1</v>
      </c>
      <c r="E13">
        <v>2</v>
      </c>
      <c r="F13">
        <v>3</v>
      </c>
      <c r="G13">
        <v>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F6B2-DD7B-489D-B4B4-54F79EEFA0C6}">
  <dimension ref="A1:E4"/>
  <sheetViews>
    <sheetView workbookViewId="0">
      <selection activeCell="B2" sqref="B2"/>
    </sheetView>
  </sheetViews>
  <sheetFormatPr defaultRowHeight="15" x14ac:dyDescent="0.25"/>
  <cols>
    <col min="2" max="5" width="10.7109375" customWidth="1"/>
  </cols>
  <sheetData>
    <row r="1" spans="1:5" x14ac:dyDescent="0.25">
      <c r="A1" t="s">
        <v>1</v>
      </c>
      <c r="B1" t="s">
        <v>3</v>
      </c>
      <c r="C1" t="s">
        <v>4</v>
      </c>
      <c r="D1" t="s">
        <v>5</v>
      </c>
      <c r="E1" t="s">
        <v>6</v>
      </c>
    </row>
    <row r="2" spans="1:5" x14ac:dyDescent="0.25">
      <c r="A2" t="s">
        <v>9</v>
      </c>
      <c r="B2">
        <f>SUMIF(tblData[[Color]:[Color]],tblSum[[Color]:[Color]],tblData[Q1 Units])</f>
        <v>4</v>
      </c>
      <c r="C2">
        <f>SUMIF(tblData[[Color]:[Color]],tblSum[[Color]:[Color]],tblData[Q2 Units])</f>
        <v>8</v>
      </c>
      <c r="D2">
        <f>SUMIF(tblData[[Color]:[Color]],tblSum[[Color]:[Color]],tblData[Q3 Units])</f>
        <v>12</v>
      </c>
      <c r="E2">
        <f>SUMIF(tblData[[Color]:[Color]],tblSum[[Color]:[Color]],tblData[Q4 Units])</f>
        <v>16</v>
      </c>
    </row>
    <row r="3" spans="1:5" x14ac:dyDescent="0.25">
      <c r="A3" t="s">
        <v>10</v>
      </c>
      <c r="B3">
        <f>SUMIF(tblData[[Color]:[Color]],tblSum[[Color]:[Color]],tblData[Q1 Units])</f>
        <v>4</v>
      </c>
      <c r="C3">
        <f>SUMIF(tblData[[Color]:[Color]],tblSum[[Color]:[Color]],tblData[Q2 Units])</f>
        <v>8</v>
      </c>
      <c r="D3">
        <f>SUMIF(tblData[[Color]:[Color]],tblSum[[Color]:[Color]],tblData[Q3 Units])</f>
        <v>12</v>
      </c>
      <c r="E3">
        <f>SUMIF(tblData[[Color]:[Color]],tblSum[[Color]:[Color]],tblData[Q4 Units])</f>
        <v>16</v>
      </c>
    </row>
    <row r="4" spans="1:5" x14ac:dyDescent="0.25">
      <c r="A4" t="s">
        <v>11</v>
      </c>
      <c r="B4">
        <f>SUMIF(tblData[[Color]:[Color]],tblSum[[Color]:[Color]],tblData[Q1 Units])</f>
        <v>4</v>
      </c>
      <c r="C4">
        <f>SUMIF(tblData[[Color]:[Color]],tblSum[[Color]:[Color]],tblData[Q2 Units])</f>
        <v>8</v>
      </c>
      <c r="D4">
        <f>SUMIF(tblData[[Color]:[Color]],tblSum[[Color]:[Color]],tblData[Q3 Units])</f>
        <v>12</v>
      </c>
      <c r="E4">
        <f>SUMIF(tblData[[Color]:[Color]],tblSum[[Color]:[Color]],tblData[Q4 Units])</f>
        <v>16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C1F42-636D-44CA-9D9B-A2989F5A28E5}">
  <dimension ref="A1:F8"/>
  <sheetViews>
    <sheetView workbookViewId="0">
      <selection activeCell="A3" sqref="A3"/>
    </sheetView>
  </sheetViews>
  <sheetFormatPr defaultRowHeight="15" x14ac:dyDescent="0.25"/>
  <cols>
    <col min="1" max="1" width="42.28515625" bestFit="1" customWidth="1"/>
    <col min="2" max="2" width="15.140625" bestFit="1" customWidth="1"/>
    <col min="3" max="3" width="14" bestFit="1" customWidth="1"/>
  </cols>
  <sheetData>
    <row r="1" spans="1:6" x14ac:dyDescent="0.25">
      <c r="A1" t="s">
        <v>14</v>
      </c>
      <c r="B1" t="s">
        <v>17</v>
      </c>
      <c r="C1" t="s">
        <v>16</v>
      </c>
    </row>
    <row r="2" spans="1:6" x14ac:dyDescent="0.25">
      <c r="A2" s="2" t="s">
        <v>18</v>
      </c>
      <c r="B2" t="s">
        <v>27</v>
      </c>
      <c r="C2" t="s">
        <v>15</v>
      </c>
    </row>
    <row r="3" spans="1:6" x14ac:dyDescent="0.25">
      <c r="A3" s="2" t="s">
        <v>19</v>
      </c>
      <c r="B3" t="s">
        <v>28</v>
      </c>
      <c r="C3" t="s">
        <v>21</v>
      </c>
    </row>
    <row r="4" spans="1:6" x14ac:dyDescent="0.25">
      <c r="A4" s="3" t="s">
        <v>20</v>
      </c>
      <c r="B4" t="s">
        <v>30</v>
      </c>
      <c r="C4" t="s">
        <v>22</v>
      </c>
    </row>
    <row r="8" spans="1:6" x14ac:dyDescent="0.25">
      <c r="A8" s="1" t="s">
        <v>23</v>
      </c>
      <c r="B8" s="1" t="s">
        <v>2</v>
      </c>
      <c r="C8" s="1" t="s">
        <v>24</v>
      </c>
      <c r="D8" s="1" t="s">
        <v>25</v>
      </c>
      <c r="E8" s="1" t="s">
        <v>26</v>
      </c>
      <c r="F8" s="1" t="s">
        <v>29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4E475-CA54-434D-9853-6D5D03D660DF}">
  <dimension ref="A1:C8"/>
  <sheetViews>
    <sheetView workbookViewId="0">
      <selection activeCell="B5" sqref="B5"/>
    </sheetView>
  </sheetViews>
  <sheetFormatPr defaultRowHeight="15" x14ac:dyDescent="0.25"/>
  <cols>
    <col min="1" max="1" width="17.5703125" style="4" bestFit="1" customWidth="1"/>
    <col min="2" max="2" width="27.7109375" style="4" bestFit="1" customWidth="1"/>
    <col min="3" max="3" width="17.7109375" style="4" bestFit="1" customWidth="1"/>
    <col min="4" max="16384" width="9.140625" style="4"/>
  </cols>
  <sheetData>
    <row r="1" spans="1:3" x14ac:dyDescent="0.25">
      <c r="A1" s="4" t="s">
        <v>52</v>
      </c>
      <c r="B1" s="5" t="s">
        <v>36</v>
      </c>
      <c r="C1" s="5" t="s">
        <v>45</v>
      </c>
    </row>
    <row r="2" spans="1:3" x14ac:dyDescent="0.25">
      <c r="A2" s="5" t="s">
        <v>31</v>
      </c>
      <c r="B2" s="5" t="s">
        <v>37</v>
      </c>
      <c r="C2" s="5" t="s">
        <v>46</v>
      </c>
    </row>
    <row r="3" spans="1:3" x14ac:dyDescent="0.25">
      <c r="A3" s="5" t="s">
        <v>32</v>
      </c>
      <c r="B3" s="5" t="s">
        <v>39</v>
      </c>
      <c r="C3" s="5" t="s">
        <v>47</v>
      </c>
    </row>
    <row r="4" spans="1:3" x14ac:dyDescent="0.25">
      <c r="A4" s="5" t="s">
        <v>33</v>
      </c>
      <c r="B4" s="5" t="s">
        <v>40</v>
      </c>
      <c r="C4" s="5" t="s">
        <v>48</v>
      </c>
    </row>
    <row r="5" spans="1:3" x14ac:dyDescent="0.25">
      <c r="A5" s="5" t="s">
        <v>53</v>
      </c>
      <c r="B5" s="5" t="s">
        <v>41</v>
      </c>
      <c r="C5" s="5" t="s">
        <v>49</v>
      </c>
    </row>
    <row r="6" spans="1:3" x14ac:dyDescent="0.25">
      <c r="A6" s="5" t="s">
        <v>34</v>
      </c>
      <c r="B6" s="5" t="s">
        <v>42</v>
      </c>
      <c r="C6" s="5" t="s">
        <v>50</v>
      </c>
    </row>
    <row r="7" spans="1:3" x14ac:dyDescent="0.25">
      <c r="A7" s="5" t="s">
        <v>35</v>
      </c>
      <c r="B7" s="5" t="s">
        <v>43</v>
      </c>
      <c r="C7" s="5" t="s">
        <v>51</v>
      </c>
    </row>
    <row r="8" spans="1:3" x14ac:dyDescent="0.25">
      <c r="A8" s="5" t="s">
        <v>38</v>
      </c>
      <c r="B8" s="5" t="s">
        <v>44</v>
      </c>
      <c r="C8" s="5" t="s">
        <v>54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D31D-C3E5-4B5E-81AA-ACA34353C4A4}">
  <dimension ref="A1:H6"/>
  <sheetViews>
    <sheetView workbookViewId="0">
      <selection activeCell="H2" sqref="H2"/>
    </sheetView>
  </sheetViews>
  <sheetFormatPr defaultRowHeight="15" x14ac:dyDescent="0.25"/>
  <sheetData>
    <row r="1" spans="1:8" x14ac:dyDescent="0.25">
      <c r="A1" t="s">
        <v>29</v>
      </c>
      <c r="B1" t="s">
        <v>56</v>
      </c>
      <c r="C1" t="s">
        <v>55</v>
      </c>
    </row>
    <row r="2" spans="1:8" x14ac:dyDescent="0.25">
      <c r="A2">
        <v>5</v>
      </c>
      <c r="B2">
        <v>21.04</v>
      </c>
      <c r="C2" s="6">
        <f>tblValues[Units]*tblValues[Value]</f>
        <v>105.19999999999999</v>
      </c>
      <c r="H2" s="8"/>
    </row>
    <row r="3" spans="1:8" x14ac:dyDescent="0.25">
      <c r="A3">
        <v>4</v>
      </c>
      <c r="B3">
        <v>40.369999999999997</v>
      </c>
      <c r="C3" s="6">
        <f>tblValues[Units]*tblValues[Value]</f>
        <v>161.47999999999999</v>
      </c>
    </row>
    <row r="4" spans="1:8" x14ac:dyDescent="0.25">
      <c r="A4">
        <v>8</v>
      </c>
      <c r="B4">
        <v>8.49</v>
      </c>
      <c r="C4" s="6">
        <f>tblValues[Units]*tblValues[Value]</f>
        <v>67.92</v>
      </c>
    </row>
    <row r="5" spans="1:8" x14ac:dyDescent="0.25">
      <c r="A5">
        <v>2</v>
      </c>
      <c r="B5">
        <v>61.03</v>
      </c>
      <c r="C5" s="6">
        <f>tblValues[Units]*tblValues[Value]</f>
        <v>122.06</v>
      </c>
    </row>
    <row r="6" spans="1:8" x14ac:dyDescent="0.25">
      <c r="A6" t="s">
        <v>57</v>
      </c>
      <c r="C6" s="6">
        <f>SUBTOTAL(109,tblValues[Total])</f>
        <v>456.65999999999997</v>
      </c>
    </row>
  </sheetData>
  <dataValidations count="1">
    <dataValidation type="list" allowBlank="1" showInputMessage="1" showErrorMessage="1" sqref="F2" xr:uid="{9545B330-ECDF-45B1-92C9-0435FF749972}">
      <formula1>ValidValues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99D51-BB8A-416B-8F35-671AE1F5388B}">
  <dimension ref="A3:E8"/>
  <sheetViews>
    <sheetView workbookViewId="0">
      <selection activeCell="E5" sqref="E5"/>
    </sheetView>
  </sheetViews>
  <sheetFormatPr defaultRowHeight="15" x14ac:dyDescent="0.25"/>
  <cols>
    <col min="1" max="1" width="9.42578125" customWidth="1"/>
    <col min="2" max="2" width="13.7109375" customWidth="1"/>
    <col min="5" max="5" width="20.5703125" bestFit="1" customWidth="1"/>
  </cols>
  <sheetData>
    <row r="3" spans="1:5" x14ac:dyDescent="0.25">
      <c r="A3" t="s">
        <v>58</v>
      </c>
      <c r="B3" t="s">
        <v>60</v>
      </c>
      <c r="C3" t="s">
        <v>59</v>
      </c>
      <c r="D3" t="s">
        <v>61</v>
      </c>
      <c r="E3" t="s">
        <v>62</v>
      </c>
    </row>
    <row r="4" spans="1:5" x14ac:dyDescent="0.25">
      <c r="A4">
        <f>ROW()-ROW(tblNumber[[#Headers],[Номер]])</f>
        <v>1</v>
      </c>
      <c r="B4">
        <v>5</v>
      </c>
      <c r="C4" s="6">
        <v>1.8</v>
      </c>
      <c r="D4" s="6">
        <f>tblNumber[Количество]*tblNumber[Цена]</f>
        <v>9</v>
      </c>
      <c r="E4" s="6">
        <f>SUM(tblNumber[[#Headers],[Итого]]:tblNumber[[#This Row],[Итого]])</f>
        <v>9</v>
      </c>
    </row>
    <row r="5" spans="1:5" x14ac:dyDescent="0.25">
      <c r="A5">
        <f>ROW()-ROW(tblNumber[[#Headers],[Номер]])</f>
        <v>2</v>
      </c>
      <c r="B5">
        <v>16</v>
      </c>
      <c r="C5" s="6">
        <v>7.13</v>
      </c>
      <c r="D5" s="6">
        <f>tblNumber[Количество]*tblNumber[Цена]</f>
        <v>114.08</v>
      </c>
      <c r="E5">
        <f>SUM(tblNumber[[#Headers],[Итого]]:tblNumber[[#This Row],[Итого]])</f>
        <v>123.08</v>
      </c>
    </row>
    <row r="6" spans="1:5" x14ac:dyDescent="0.25">
      <c r="A6">
        <f>ROW()-ROW(tblNumber[[#Headers],[Номер]])</f>
        <v>3</v>
      </c>
      <c r="B6">
        <v>20</v>
      </c>
      <c r="C6" s="6">
        <v>1.89</v>
      </c>
      <c r="D6" s="6">
        <f>tblNumber[Количество]*tblNumber[Цена]</f>
        <v>37.799999999999997</v>
      </c>
      <c r="E6">
        <f>SUM(tblNumber[[#Headers],[Итого]]:tblNumber[[#This Row],[Итого]])</f>
        <v>160.88</v>
      </c>
    </row>
    <row r="7" spans="1:5" x14ac:dyDescent="0.25">
      <c r="A7">
        <f>ROW()-ROW(tblNumber[[#Headers],[Номер]])</f>
        <v>4</v>
      </c>
      <c r="B7">
        <v>12</v>
      </c>
      <c r="C7" s="6">
        <v>9.09</v>
      </c>
      <c r="D7" s="6">
        <f>tblNumber[Количество]*tblNumber[Цена]</f>
        <v>109.08</v>
      </c>
      <c r="E7">
        <f>SUM(tblNumber[[#Headers],[Итого]]:tblNumber[[#This Row],[Итого]])</f>
        <v>269.95999999999998</v>
      </c>
    </row>
    <row r="8" spans="1:5" x14ac:dyDescent="0.25">
      <c r="A8">
        <f>ROW()-ROW(tblNumber[[#Headers],[Номер]])</f>
        <v>5</v>
      </c>
      <c r="B8">
        <v>15</v>
      </c>
      <c r="C8" s="6">
        <v>4.0199999999999996</v>
      </c>
      <c r="D8" s="6">
        <f>tblNumber[Количество]*tblNumber[Цена]</f>
        <v>60.3</v>
      </c>
      <c r="E8">
        <f>SUM(tblNumber[[#Headers],[Итого]]:tblNumber[[#This Row],[Итого]])</f>
        <v>330.26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A30FE-095B-4707-98E7-12C1EB0E0795}">
  <dimension ref="A4:E7"/>
  <sheetViews>
    <sheetView workbookViewId="0">
      <selection activeCell="C5" sqref="C5"/>
    </sheetView>
  </sheetViews>
  <sheetFormatPr defaultRowHeight="15" x14ac:dyDescent="0.25"/>
  <cols>
    <col min="1" max="1" width="9.42578125" customWidth="1"/>
    <col min="2" max="2" width="13.7109375" customWidth="1"/>
    <col min="5" max="5" width="20.5703125" bestFit="1" customWidth="1"/>
  </cols>
  <sheetData>
    <row r="4" spans="1:5" x14ac:dyDescent="0.25">
      <c r="A4" s="7">
        <f>ROW()-ROW(INDEX(tblWithoutHeaders[Номер],1))+1</f>
        <v>1</v>
      </c>
      <c r="B4">
        <v>5</v>
      </c>
      <c r="C4" s="6">
        <v>1.8</v>
      </c>
      <c r="D4" s="6">
        <f>tblWithoutHeaders[Количество]*tblWithoutHeaders[Цена]</f>
        <v>9</v>
      </c>
      <c r="E4" s="6">
        <f>SUM(INDEX(tblWithoutHeaders[Итого],1):tblWithoutHeaders[[#This Row],[Итого]])</f>
        <v>9</v>
      </c>
    </row>
    <row r="5" spans="1:5" x14ac:dyDescent="0.25">
      <c r="A5" s="7">
        <f>ROW()-ROW(INDEX(tblWithoutHeaders[Номер],1))+1</f>
        <v>2</v>
      </c>
      <c r="B5">
        <v>16</v>
      </c>
      <c r="C5" s="6">
        <v>7.13</v>
      </c>
      <c r="D5" s="6">
        <f>tblWithoutHeaders[Количество]*tblWithoutHeaders[Цена]</f>
        <v>114.08</v>
      </c>
      <c r="E5" s="6">
        <f>SUM(INDEX(tblWithoutHeaders[Итого],1):tblWithoutHeaders[[#This Row],[Итого]])</f>
        <v>123.08</v>
      </c>
    </row>
    <row r="6" spans="1:5" x14ac:dyDescent="0.25">
      <c r="A6" s="7">
        <f>ROW()-ROW(INDEX(tblWithoutHeaders[Номер],1))+1</f>
        <v>3</v>
      </c>
      <c r="B6">
        <v>6</v>
      </c>
      <c r="C6" s="6">
        <v>6.12</v>
      </c>
      <c r="D6" s="6">
        <f>tblWithoutHeaders[Количество]*tblWithoutHeaders[Цена]</f>
        <v>36.72</v>
      </c>
      <c r="E6" s="6">
        <f>SUM(INDEX(tblWithoutHeaders[Итого],1):tblWithoutHeaders[[#This Row],[Итого]])</f>
        <v>159.80000000000001</v>
      </c>
    </row>
    <row r="7" spans="1:5" x14ac:dyDescent="0.25">
      <c r="A7" s="7">
        <f>ROW()-ROW(INDEX(tblWithoutHeaders[Номер],1))+1</f>
        <v>4</v>
      </c>
      <c r="B7">
        <v>20</v>
      </c>
      <c r="C7" s="6">
        <v>1.89</v>
      </c>
      <c r="D7" s="6">
        <f>tblWithoutHeaders[Количество]*tblWithoutHeaders[Цена]</f>
        <v>37.799999999999997</v>
      </c>
      <c r="E7" s="6">
        <f>SUM(INDEX(tblWithoutHeaders[Итого],1):tblWithoutHeaders[[#This Row],[Итого]])</f>
        <v>197.60000000000002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8D3F6-D9FC-4DA7-AE6E-67DB963406C0}">
  <dimension ref="A4:E11"/>
  <sheetViews>
    <sheetView workbookViewId="0">
      <selection activeCell="E10" sqref="E10"/>
    </sheetView>
  </sheetViews>
  <sheetFormatPr defaultRowHeight="15" x14ac:dyDescent="0.25"/>
  <cols>
    <col min="1" max="1" width="9.42578125" customWidth="1"/>
    <col min="2" max="2" width="13.7109375" customWidth="1"/>
    <col min="5" max="5" width="20.5703125" bestFit="1" customWidth="1"/>
  </cols>
  <sheetData>
    <row r="4" spans="1:5" x14ac:dyDescent="0.25">
      <c r="A4" s="7">
        <f>ROW()-ROW(INDEX(tblMistake[Номер],1))+1</f>
        <v>1</v>
      </c>
      <c r="B4">
        <v>5</v>
      </c>
      <c r="C4" s="6">
        <v>1.8</v>
      </c>
      <c r="D4" s="6">
        <f>tblMistake[Количество]*tblMistake[Цена]</f>
        <v>9</v>
      </c>
      <c r="E4" s="6">
        <f>SUM($D$4:D4)</f>
        <v>9</v>
      </c>
    </row>
    <row r="5" spans="1:5" x14ac:dyDescent="0.25">
      <c r="A5" s="7">
        <f>ROW()-ROW(INDEX(tblMistake[Номер],1))+1</f>
        <v>2</v>
      </c>
      <c r="B5">
        <v>16</v>
      </c>
      <c r="C5" s="6">
        <v>7.13</v>
      </c>
      <c r="D5" s="6">
        <f>tblMistake[Количество]*tblMistake[Цена]</f>
        <v>114.08</v>
      </c>
      <c r="E5" s="6">
        <f>SUM($D$4:D5)</f>
        <v>123.08</v>
      </c>
    </row>
    <row r="6" spans="1:5" x14ac:dyDescent="0.25">
      <c r="A6" s="7">
        <f>ROW()-ROW(INDEX(tblMistake[Номер],1))+1</f>
        <v>3</v>
      </c>
      <c r="B6">
        <v>6</v>
      </c>
      <c r="C6" s="6">
        <v>6.12</v>
      </c>
      <c r="D6" s="6">
        <f>tblMistake[Количество]*tblMistake[Цена]</f>
        <v>36.72</v>
      </c>
      <c r="E6" s="6">
        <f>SUM($D$4:D6)</f>
        <v>159.80000000000001</v>
      </c>
    </row>
    <row r="7" spans="1:5" x14ac:dyDescent="0.25">
      <c r="A7" s="7">
        <f>ROW()-ROW(INDEX(tblMistake[Номер],1))+1</f>
        <v>4</v>
      </c>
      <c r="B7">
        <v>20</v>
      </c>
      <c r="C7" s="6">
        <v>1.89</v>
      </c>
      <c r="D7" s="6">
        <f>tblMistake[Количество]*tblMistake[Цена]</f>
        <v>37.799999999999997</v>
      </c>
      <c r="E7" s="6">
        <f>SUM($D$4:D7)</f>
        <v>197.60000000000002</v>
      </c>
    </row>
    <row r="8" spans="1:5" x14ac:dyDescent="0.25">
      <c r="A8" s="7">
        <f>ROW()-ROW(INDEX(tblMistake[Номер],1))+1</f>
        <v>5</v>
      </c>
      <c r="B8">
        <v>12</v>
      </c>
      <c r="C8" s="6">
        <v>9.09</v>
      </c>
      <c r="D8" s="6">
        <f>tblMistake[Количество]*tblMistake[Цена]</f>
        <v>109.08</v>
      </c>
      <c r="E8" s="6">
        <f>SUM($D$4:D8)</f>
        <v>306.68</v>
      </c>
    </row>
    <row r="9" spans="1:5" x14ac:dyDescent="0.25">
      <c r="A9" s="7">
        <f>ROW()-ROW(INDEX(tblMistake[Номер],1))+1</f>
        <v>6</v>
      </c>
      <c r="B9">
        <v>15</v>
      </c>
      <c r="C9" s="6">
        <v>4.0199999999999996</v>
      </c>
      <c r="D9" s="6">
        <f>tblMistake[Количество]*tblMistake[Цена]</f>
        <v>60.3</v>
      </c>
      <c r="E9" s="6">
        <f>SUM($D$4:D9)</f>
        <v>366.98</v>
      </c>
    </row>
    <row r="10" spans="1:5" x14ac:dyDescent="0.25">
      <c r="A10" s="7">
        <f>ROW()-ROW(INDEX(tblMistake[Номер],1))+1</f>
        <v>7</v>
      </c>
      <c r="B10">
        <v>11</v>
      </c>
      <c r="C10" s="6">
        <v>6.04</v>
      </c>
      <c r="D10" s="6">
        <f>tblMistake[Количество]*tblMistake[Цена]</f>
        <v>66.44</v>
      </c>
      <c r="E10" s="6">
        <f>SUM($D$4:D11)</f>
        <v>507.03000000000003</v>
      </c>
    </row>
    <row r="11" spans="1:5" x14ac:dyDescent="0.25">
      <c r="A11" s="7">
        <f>ROW()-ROW(INDEX(tblMistake[Номер],1))+1</f>
        <v>8</v>
      </c>
      <c r="B11">
        <v>17</v>
      </c>
      <c r="C11" s="6">
        <v>4.33</v>
      </c>
      <c r="D11" s="6">
        <f>tblMistake[Количество]*tblMistake[Цена]</f>
        <v>73.61</v>
      </c>
      <c r="E11" s="6">
        <f>SUM($D$4:D11)</f>
        <v>507.03000000000003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Рис. 4.8</vt:lpstr>
      <vt:lpstr>Рис. 4.9, 4.10</vt:lpstr>
      <vt:lpstr>Рис. 4.12</vt:lpstr>
      <vt:lpstr>Рис. 4.13</vt:lpstr>
      <vt:lpstr>Рис. 4.14</vt:lpstr>
      <vt:lpstr>Рис. 4.18</vt:lpstr>
      <vt:lpstr>Рис. 4.20</vt:lpstr>
      <vt:lpstr>Рис. 4.21</vt:lpstr>
      <vt:lpstr>'Рис. 4.20'!ValidValues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2020-01-06T18:05:33Z</dcterms:created>
  <dcterms:modified xsi:type="dcterms:W3CDTF">2020-01-07T11:49:37Z</dcterms:modified>
</cp:coreProperties>
</file>