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 activeTab="5"/>
  </bookViews>
  <sheets>
    <sheet name="Рис. 1" sheetId="7" r:id="rId1"/>
    <sheet name="Рис. 2" sheetId="8" r:id="rId2"/>
    <sheet name="Рис. 3" sheetId="9" r:id="rId3"/>
    <sheet name="Рис. 4" sheetId="10" r:id="rId4"/>
    <sheet name="Рис. 5" sheetId="11" r:id="rId5"/>
    <sheet name="Рис. 6" sheetId="12" r:id="rId6"/>
  </sheets>
  <calcPr calcId="125725"/>
</workbook>
</file>

<file path=xl/calcChain.xml><?xml version="1.0" encoding="utf-8"?>
<calcChain xmlns="http://schemas.openxmlformats.org/spreadsheetml/2006/main">
  <c r="B8" i="12"/>
  <c r="B4"/>
  <c r="B6" s="1"/>
  <c r="B3" i="11"/>
  <c r="B4" s="1"/>
  <c r="B6" i="10" l="1"/>
  <c r="B2"/>
  <c r="B3"/>
  <c r="B4"/>
  <c r="B7" s="1"/>
  <c r="C13" i="9"/>
  <c r="B13"/>
  <c r="C12"/>
  <c r="B12"/>
  <c r="C11"/>
  <c r="B11"/>
  <c r="C10"/>
  <c r="B10"/>
  <c r="C8"/>
  <c r="B8"/>
  <c r="C7"/>
  <c r="C6"/>
  <c r="C4"/>
  <c r="C2" s="1"/>
  <c r="B2"/>
  <c r="B6" i="8"/>
  <c r="B3"/>
  <c r="B2"/>
  <c r="B4"/>
  <c r="B7" s="1"/>
  <c r="B17" i="7" l="1"/>
  <c r="C11"/>
  <c r="C10"/>
  <c r="C9"/>
  <c r="C8"/>
  <c r="C5"/>
</calcChain>
</file>

<file path=xl/sharedStrings.xml><?xml version="1.0" encoding="utf-8"?>
<sst xmlns="http://schemas.openxmlformats.org/spreadsheetml/2006/main" count="60" uniqueCount="48">
  <si>
    <t>Нормативные затраты на производство единицы продукции</t>
  </si>
  <si>
    <t>Цена, заявленная внешним покупателям</t>
  </si>
  <si>
    <t>Прямые затраты на материалы</t>
  </si>
  <si>
    <t>Прямые затраты на оплату труда</t>
  </si>
  <si>
    <t>Переменные производственные накладные расходы</t>
  </si>
  <si>
    <t>Постоянные коммерческие и административные расходы</t>
  </si>
  <si>
    <t>Всего затраты</t>
  </si>
  <si>
    <t>Маржинальная прибыль</t>
  </si>
  <si>
    <t>* Постоянные расходы распределяются на основе расчетного объема производства</t>
  </si>
  <si>
    <t>Итого переменные (маржинальные) расходы</t>
  </si>
  <si>
    <t>Итого постоянные расходы</t>
  </si>
  <si>
    <t xml:space="preserve">Внутрифирменные трансферты </t>
  </si>
  <si>
    <t xml:space="preserve">Внешние продажи </t>
  </si>
  <si>
    <t>Всего производство</t>
  </si>
  <si>
    <t>Расчетный объем производства</t>
  </si>
  <si>
    <t>штук</t>
  </si>
  <si>
    <t>Внутрифирменные трансферты: 300 000 * 50</t>
  </si>
  <si>
    <t>Продажи вне фирмы: 200 000 * 105</t>
  </si>
  <si>
    <t>Доходы</t>
  </si>
  <si>
    <t>Расходы</t>
  </si>
  <si>
    <t>Убытки</t>
  </si>
  <si>
    <t>Всего доходы</t>
  </si>
  <si>
    <t>руб.</t>
  </si>
  <si>
    <t>Всего затрат: 500 000 * 75</t>
  </si>
  <si>
    <t>Результаты подразделения А</t>
  </si>
  <si>
    <t>вариант 1</t>
  </si>
  <si>
    <t>вариант 2</t>
  </si>
  <si>
    <t>Объем производства, в том числе</t>
  </si>
  <si>
    <t>для внутренней передачи</t>
  </si>
  <si>
    <t>для продажи на внешнем рынке</t>
  </si>
  <si>
    <t>Трансфертная цена</t>
  </si>
  <si>
    <t>Итого доходы</t>
  </si>
  <si>
    <t>Маржинальные (переменные расходы)</t>
  </si>
  <si>
    <t>Постоянные расходы</t>
  </si>
  <si>
    <t>Итого расходы</t>
  </si>
  <si>
    <t>Внутрифирменные трансферты: 300 000 * 70</t>
  </si>
  <si>
    <t>Постоянные накладные расходы</t>
  </si>
  <si>
    <t>Прибыль</t>
  </si>
  <si>
    <t>Маржинальные затраты на производство</t>
  </si>
  <si>
    <t>Затраты при покупке мне фирмы</t>
  </si>
  <si>
    <t>Итого убытки, 300 000 * (-15)</t>
  </si>
  <si>
    <t>Убытки на единицу продукции</t>
  </si>
  <si>
    <t>Заявленная цена</t>
  </si>
  <si>
    <t>Маржинальные затраты</t>
  </si>
  <si>
    <t>Убытки при покупке вне фирмы</t>
  </si>
  <si>
    <t>Инкрементная прибыль</t>
  </si>
  <si>
    <t>На одно изделие</t>
  </si>
  <si>
    <t>Итого инкрементная прибыль: 300 000 * 40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</si>
</sst>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72" formatCode="#,##0&quot;р.&quot;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0" fillId="0" borderId="0" xfId="0" applyBorder="1"/>
    <xf numFmtId="9" fontId="0" fillId="0" borderId="0" xfId="0" applyNumberFormat="1"/>
    <xf numFmtId="0" fontId="0" fillId="0" borderId="2" xfId="0" applyBorder="1"/>
    <xf numFmtId="0" fontId="5" fillId="0" borderId="0" xfId="0" applyFont="1"/>
    <xf numFmtId="0" fontId="3" fillId="0" borderId="0" xfId="0" applyFont="1" applyAlignment="1">
      <alignment horizontal="right"/>
    </xf>
    <xf numFmtId="3" fontId="0" fillId="0" borderId="0" xfId="1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172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72" fontId="0" fillId="0" borderId="3" xfId="0" applyNumberFormat="1" applyBorder="1"/>
    <xf numFmtId="0" fontId="0" fillId="0" borderId="0" xfId="0" applyFont="1"/>
    <xf numFmtId="172" fontId="0" fillId="0" borderId="1" xfId="0" applyNumberFormat="1" applyBorder="1"/>
    <xf numFmtId="0" fontId="0" fillId="2" borderId="0" xfId="0" applyFont="1" applyFill="1"/>
    <xf numFmtId="172" fontId="0" fillId="2" borderId="0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D28" sqref="D28"/>
    </sheetView>
  </sheetViews>
  <sheetFormatPr defaultRowHeight="15"/>
  <cols>
    <col min="1" max="1" width="60.28515625" customWidth="1"/>
    <col min="2" max="3" width="10.7109375" customWidth="1"/>
  </cols>
  <sheetData>
    <row r="1" spans="1:3">
      <c r="A1" s="2" t="s">
        <v>0</v>
      </c>
      <c r="C1" s="10" t="s">
        <v>22</v>
      </c>
    </row>
    <row r="2" spans="1:3">
      <c r="A2" s="1" t="s">
        <v>2</v>
      </c>
      <c r="C2">
        <v>35</v>
      </c>
    </row>
    <row r="3" spans="1:3">
      <c r="A3" s="1" t="s">
        <v>3</v>
      </c>
      <c r="C3">
        <v>10</v>
      </c>
    </row>
    <row r="4" spans="1:3">
      <c r="A4" s="1" t="s">
        <v>4</v>
      </c>
      <c r="C4">
        <v>5</v>
      </c>
    </row>
    <row r="5" spans="1:3">
      <c r="A5" s="8" t="s">
        <v>9</v>
      </c>
      <c r="C5" s="3">
        <f>SUM(C2:C4)</f>
        <v>50</v>
      </c>
    </row>
    <row r="6" spans="1:3">
      <c r="A6" s="1" t="s">
        <v>36</v>
      </c>
      <c r="B6">
        <v>20</v>
      </c>
    </row>
    <row r="7" spans="1:3">
      <c r="A7" s="1" t="s">
        <v>5</v>
      </c>
      <c r="B7">
        <v>5</v>
      </c>
    </row>
    <row r="8" spans="1:3">
      <c r="A8" s="8" t="s">
        <v>10</v>
      </c>
      <c r="B8" s="3"/>
      <c r="C8" s="4">
        <f>SUM(B6:B7)</f>
        <v>25</v>
      </c>
    </row>
    <row r="9" spans="1:3">
      <c r="A9" s="1" t="s">
        <v>6</v>
      </c>
      <c r="C9" s="3">
        <f>SUM(C8,C5)</f>
        <v>75</v>
      </c>
    </row>
    <row r="10" spans="1:3" ht="15.75" thickBot="1">
      <c r="A10" s="1" t="s">
        <v>7</v>
      </c>
      <c r="B10" s="5">
        <v>0.4</v>
      </c>
      <c r="C10" s="6">
        <f>B10*C9</f>
        <v>30</v>
      </c>
    </row>
    <row r="11" spans="1:3">
      <c r="A11" s="1" t="s">
        <v>1</v>
      </c>
      <c r="C11" s="4">
        <f>SUM(C9:C10)</f>
        <v>105</v>
      </c>
    </row>
    <row r="12" spans="1:3">
      <c r="A12" s="7" t="s">
        <v>8</v>
      </c>
    </row>
    <row r="13" spans="1:3">
      <c r="A13" s="7"/>
    </row>
    <row r="14" spans="1:3">
      <c r="A14" s="2" t="s">
        <v>14</v>
      </c>
      <c r="B14" s="10" t="s">
        <v>15</v>
      </c>
    </row>
    <row r="15" spans="1:3">
      <c r="A15" t="s">
        <v>11</v>
      </c>
      <c r="B15" s="9">
        <v>300000</v>
      </c>
    </row>
    <row r="16" spans="1:3">
      <c r="A16" t="s">
        <v>12</v>
      </c>
      <c r="B16" s="9">
        <v>200000</v>
      </c>
    </row>
    <row r="17" spans="1:2">
      <c r="A17" t="s">
        <v>13</v>
      </c>
      <c r="B17" s="9">
        <f>SUM(B15:B16)</f>
        <v>500000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D17" sqref="D17"/>
    </sheetView>
  </sheetViews>
  <sheetFormatPr defaultRowHeight="15"/>
  <cols>
    <col min="1" max="1" width="42.140625" bestFit="1" customWidth="1"/>
    <col min="2" max="2" width="11" customWidth="1"/>
  </cols>
  <sheetData>
    <row r="1" spans="1:2">
      <c r="A1" s="13" t="s">
        <v>18</v>
      </c>
      <c r="B1" s="10" t="s">
        <v>22</v>
      </c>
    </row>
    <row r="2" spans="1:2">
      <c r="A2" t="s">
        <v>16</v>
      </c>
      <c r="B2" s="11">
        <f>'Рис. 1'!B15*'Рис. 1'!C5</f>
        <v>15000000</v>
      </c>
    </row>
    <row r="3" spans="1:2">
      <c r="A3" t="s">
        <v>17</v>
      </c>
      <c r="B3" s="11">
        <f>'Рис. 1'!B16*'Рис. 1'!C11</f>
        <v>21000000</v>
      </c>
    </row>
    <row r="4" spans="1:2">
      <c r="A4" s="12" t="s">
        <v>21</v>
      </c>
      <c r="B4" s="11">
        <f>SUM(B2:B3)</f>
        <v>36000000</v>
      </c>
    </row>
    <row r="5" spans="1:2">
      <c r="A5" s="13" t="s">
        <v>19</v>
      </c>
    </row>
    <row r="6" spans="1:2">
      <c r="A6" t="s">
        <v>23</v>
      </c>
      <c r="B6" s="11">
        <f>'Рис. 1'!B17*'Рис. 1'!C9</f>
        <v>37500000</v>
      </c>
    </row>
    <row r="7" spans="1:2">
      <c r="A7" s="13" t="s">
        <v>20</v>
      </c>
      <c r="B7" s="11">
        <f>B4-B6</f>
        <v>-1500000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F18" sqref="F18"/>
    </sheetView>
  </sheetViews>
  <sheetFormatPr defaultRowHeight="15"/>
  <cols>
    <col min="1" max="1" width="42.140625" bestFit="1" customWidth="1"/>
    <col min="2" max="3" width="12.7109375" customWidth="1"/>
  </cols>
  <sheetData>
    <row r="1" spans="1:3">
      <c r="A1" s="13" t="s">
        <v>24</v>
      </c>
      <c r="B1" s="10" t="s">
        <v>25</v>
      </c>
      <c r="C1" s="10" t="s">
        <v>26</v>
      </c>
    </row>
    <row r="2" spans="1:3">
      <c r="A2" t="s">
        <v>27</v>
      </c>
      <c r="B2" s="11">
        <f>SUM(B3:B4)</f>
        <v>200000</v>
      </c>
      <c r="C2" s="11">
        <f>SUM(C3:C4)</f>
        <v>500000</v>
      </c>
    </row>
    <row r="3" spans="1:3">
      <c r="A3" s="12" t="s">
        <v>28</v>
      </c>
      <c r="B3" s="11">
        <v>0</v>
      </c>
      <c r="C3" s="11">
        <v>300000</v>
      </c>
    </row>
    <row r="4" spans="1:3">
      <c r="A4" s="12" t="s">
        <v>29</v>
      </c>
      <c r="B4" s="11">
        <v>200000</v>
      </c>
      <c r="C4" s="11">
        <f>B4</f>
        <v>200000</v>
      </c>
    </row>
    <row r="5" spans="1:3">
      <c r="A5" s="16" t="s">
        <v>18</v>
      </c>
      <c r="B5" s="11"/>
      <c r="C5" s="11"/>
    </row>
    <row r="6" spans="1:3">
      <c r="A6" t="s">
        <v>30</v>
      </c>
      <c r="B6" s="14">
        <v>50</v>
      </c>
      <c r="C6" s="14">
        <f>B6</f>
        <v>50</v>
      </c>
    </row>
    <row r="7" spans="1:3">
      <c r="A7" s="1" t="s">
        <v>1</v>
      </c>
      <c r="B7" s="14">
        <v>105</v>
      </c>
      <c r="C7" s="14">
        <f>B7</f>
        <v>105</v>
      </c>
    </row>
    <row r="8" spans="1:3">
      <c r="A8" s="12" t="s">
        <v>31</v>
      </c>
      <c r="B8" s="14">
        <f>SUMPRODUCT(B3:B4,B6:B7)</f>
        <v>21000000</v>
      </c>
      <c r="C8" s="14">
        <f>SUMPRODUCT(C3:C4,C6:C7)</f>
        <v>36000000</v>
      </c>
    </row>
    <row r="9" spans="1:3">
      <c r="A9" s="13" t="s">
        <v>19</v>
      </c>
      <c r="B9" s="14"/>
      <c r="C9" s="14"/>
    </row>
    <row r="10" spans="1:3">
      <c r="A10" t="s">
        <v>32</v>
      </c>
      <c r="B10" s="14">
        <f>B2*'Рис. 1'!$C$5</f>
        <v>10000000</v>
      </c>
      <c r="C10" s="14">
        <f>C2*'Рис. 1'!$C$5</f>
        <v>25000000</v>
      </c>
    </row>
    <row r="11" spans="1:3">
      <c r="A11" t="s">
        <v>33</v>
      </c>
      <c r="B11" s="14">
        <f>'Рис. 1'!$B$17*'Рис. 1'!$C$8</f>
        <v>12500000</v>
      </c>
      <c r="C11" s="14">
        <f>'Рис. 1'!$B$17*'Рис. 1'!$C$8</f>
        <v>12500000</v>
      </c>
    </row>
    <row r="12" spans="1:3">
      <c r="A12" s="12" t="s">
        <v>34</v>
      </c>
      <c r="B12" s="14">
        <f>SUM(B10:B11)</f>
        <v>22500000</v>
      </c>
      <c r="C12" s="14">
        <f>SUM(C10:C11)</f>
        <v>37500000</v>
      </c>
    </row>
    <row r="13" spans="1:3">
      <c r="A13" s="13" t="s">
        <v>20</v>
      </c>
      <c r="B13" s="14">
        <f>B8-B12</f>
        <v>-1500000</v>
      </c>
      <c r="C13" s="14">
        <f>C8-C12</f>
        <v>-1500000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A16" sqref="A16"/>
    </sheetView>
  </sheetViews>
  <sheetFormatPr defaultRowHeight="15"/>
  <cols>
    <col min="1" max="1" width="42.140625" bestFit="1" customWidth="1"/>
    <col min="2" max="2" width="11" customWidth="1"/>
  </cols>
  <sheetData>
    <row r="1" spans="1:2">
      <c r="A1" s="13" t="s">
        <v>18</v>
      </c>
      <c r="B1" s="10" t="s">
        <v>22</v>
      </c>
    </row>
    <row r="2" spans="1:2">
      <c r="A2" t="s">
        <v>35</v>
      </c>
      <c r="B2" s="11">
        <f>'Рис. 1'!B15*('Рис. 1'!C5+'Рис. 1'!B6)</f>
        <v>21000000</v>
      </c>
    </row>
    <row r="3" spans="1:2">
      <c r="A3" t="s">
        <v>17</v>
      </c>
      <c r="B3" s="11">
        <f>'Рис. 1'!B16*'Рис. 1'!C11</f>
        <v>21000000</v>
      </c>
    </row>
    <row r="4" spans="1:2">
      <c r="A4" s="12" t="s">
        <v>21</v>
      </c>
      <c r="B4" s="11">
        <f>SUM(B2:B3)</f>
        <v>42000000</v>
      </c>
    </row>
    <row r="5" spans="1:2">
      <c r="A5" s="13" t="s">
        <v>19</v>
      </c>
    </row>
    <row r="6" spans="1:2">
      <c r="A6" t="s">
        <v>23</v>
      </c>
      <c r="B6" s="11">
        <f>'Рис. 1'!B17*'Рис. 1'!C9</f>
        <v>37500000</v>
      </c>
    </row>
    <row r="7" spans="1:2">
      <c r="A7" s="13" t="s">
        <v>37</v>
      </c>
      <c r="B7" s="11">
        <f>B4-B6</f>
        <v>4500000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D14" sqref="D14"/>
    </sheetView>
  </sheetViews>
  <sheetFormatPr defaultRowHeight="15"/>
  <cols>
    <col min="1" max="1" width="39.5703125" bestFit="1" customWidth="1"/>
    <col min="2" max="2" width="11" customWidth="1"/>
  </cols>
  <sheetData>
    <row r="1" spans="1:2">
      <c r="A1" t="s">
        <v>38</v>
      </c>
      <c r="B1" s="14">
        <v>50</v>
      </c>
    </row>
    <row r="2" spans="1:2">
      <c r="A2" t="s">
        <v>39</v>
      </c>
      <c r="B2" s="14">
        <v>-65</v>
      </c>
    </row>
    <row r="3" spans="1:2">
      <c r="A3" s="15" t="s">
        <v>41</v>
      </c>
      <c r="B3" s="14">
        <f>SUM(B1:B2)</f>
        <v>-15</v>
      </c>
    </row>
    <row r="4" spans="1:2">
      <c r="A4" s="13" t="s">
        <v>40</v>
      </c>
      <c r="B4" s="14">
        <f>'Рис. 1'!B15*B3</f>
        <v>-4500000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D19" sqref="D19"/>
    </sheetView>
  </sheetViews>
  <sheetFormatPr defaultRowHeight="15"/>
  <cols>
    <col min="1" max="1" width="40.85546875" bestFit="1" customWidth="1"/>
    <col min="2" max="2" width="11.5703125" bestFit="1" customWidth="1"/>
  </cols>
  <sheetData>
    <row r="1" spans="1:2">
      <c r="A1" s="13" t="s">
        <v>46</v>
      </c>
    </row>
    <row r="2" spans="1:2">
      <c r="A2" t="s">
        <v>42</v>
      </c>
      <c r="B2" s="14">
        <v>105</v>
      </c>
    </row>
    <row r="3" spans="1:2">
      <c r="A3" t="s">
        <v>43</v>
      </c>
      <c r="B3" s="17">
        <v>-50</v>
      </c>
    </row>
    <row r="4" spans="1:2">
      <c r="A4" s="15" t="s">
        <v>7</v>
      </c>
      <c r="B4" s="14">
        <f>SUM(B2:B3)</f>
        <v>55</v>
      </c>
    </row>
    <row r="5" spans="1:2">
      <c r="A5" s="18" t="s">
        <v>44</v>
      </c>
      <c r="B5" s="14">
        <v>-15</v>
      </c>
    </row>
    <row r="6" spans="1:2">
      <c r="A6" s="18" t="s">
        <v>45</v>
      </c>
      <c r="B6" s="19">
        <f>SUM(B4:B5)</f>
        <v>40</v>
      </c>
    </row>
    <row r="7" spans="1:2" ht="6" customHeight="1">
      <c r="A7" s="20"/>
      <c r="B7" s="21"/>
    </row>
    <row r="8" spans="1:2">
      <c r="A8" t="s">
        <v>47</v>
      </c>
      <c r="B8" s="14">
        <f>'Рис. 1'!B15*B6</f>
        <v>12000000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Рис. 1</vt:lpstr>
      <vt:lpstr>Рис. 2</vt:lpstr>
      <vt:lpstr>Рис. 3</vt:lpstr>
      <vt:lpstr>Рис. 4</vt:lpstr>
      <vt:lpstr>Рис. 5</vt:lpstr>
      <vt:lpstr>Рис.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Багузин</dc:creator>
  <cp:lastModifiedBy>Багузин</cp:lastModifiedBy>
  <dcterms:created xsi:type="dcterms:W3CDTF">2012-01-28T09:10:10Z</dcterms:created>
  <dcterms:modified xsi:type="dcterms:W3CDTF">2012-01-29T16:20:14Z</dcterms:modified>
</cp:coreProperties>
</file>