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ДжеленГуру\038. Пересечение\"/>
    </mc:Choice>
  </mc:AlternateContent>
  <bookViews>
    <workbookView xWindow="0" yWindow="0" windowWidth="28800" windowHeight="12435"/>
  </bookViews>
  <sheets>
    <sheet name="Рис. 1" sheetId="1" r:id="rId1"/>
  </sheets>
  <definedNames>
    <definedName name="Атланта">'Рис. 1'!$B$2:$F$2</definedName>
    <definedName name="Бостон">'Рис. 1'!$B$3:$F$3</definedName>
    <definedName name="Даллас">'Рис. 1'!$B$4:$F$4</definedName>
    <definedName name="Лос_Анджелес">'Рис. 1'!$B$5:$F$5</definedName>
    <definedName name="Маржа">'Рис. 1'!$D$2:$D$13</definedName>
    <definedName name="Накладные_расходы">'Рис. 1'!$E$2:$E$13</definedName>
    <definedName name="Нью_Йорк">'Рис. 1'!$B$6:$F$6</definedName>
    <definedName name="Прибыль">'Рис. 1'!$F$2:$F$13</definedName>
    <definedName name="Продажи">'Рис. 1'!$B$2:$B$13</definedName>
    <definedName name="Сан_Антонио">'Рис. 1'!$B$7:$F$7</definedName>
    <definedName name="Сан_Диего">'Рис. 1'!$B$8:$F$8</definedName>
    <definedName name="Сан_Хосе">'Рис. 1'!$B$9:$F$9</definedName>
    <definedName name="Себестоимость">'Рис. 1'!$C$2:$C$13</definedName>
    <definedName name="Филадельфия">'Рис. 1'!$B$10:$F$10</definedName>
    <definedName name="Финикс">'Рис. 1'!$B$11:$F$11</definedName>
    <definedName name="Хьюстон">'Рис. 1'!$B$12:$F$12</definedName>
    <definedName name="Чикаго">'Рис. 1'!$B$13:$F$13</definedName>
  </definedNames>
  <calcPr calcId="152511"/>
</workbook>
</file>

<file path=xl/calcChain.xml><?xml version="1.0" encoding="utf-8"?>
<calcChain xmlns="http://schemas.openxmlformats.org/spreadsheetml/2006/main">
  <c r="C18" i="1" l="1"/>
  <c r="C19" i="1"/>
  <c r="C15" i="1"/>
  <c r="C17" i="1"/>
  <c r="C16" i="1"/>
  <c r="D3" i="1"/>
  <c r="E3" i="1"/>
  <c r="F3" i="1" s="1"/>
  <c r="D4" i="1"/>
  <c r="E4" i="1"/>
  <c r="F4" i="1"/>
  <c r="D5" i="1"/>
  <c r="E5" i="1"/>
  <c r="D6" i="1"/>
  <c r="E6" i="1"/>
  <c r="D7" i="1"/>
  <c r="F7" i="1" s="1"/>
  <c r="E7" i="1"/>
  <c r="D8" i="1"/>
  <c r="F8" i="1" s="1"/>
  <c r="E8" i="1"/>
  <c r="D9" i="1"/>
  <c r="F9" i="1" s="1"/>
  <c r="E9" i="1"/>
  <c r="D10" i="1"/>
  <c r="F10" i="1" s="1"/>
  <c r="E10" i="1"/>
  <c r="D11" i="1"/>
  <c r="E11" i="1"/>
  <c r="F11" i="1" s="1"/>
  <c r="D12" i="1"/>
  <c r="F12" i="1" s="1"/>
  <c r="E12" i="1"/>
  <c r="D13" i="1"/>
  <c r="F13" i="1" s="1"/>
  <c r="E13" i="1"/>
  <c r="D2" i="1"/>
  <c r="F2" i="1" s="1"/>
  <c r="E2" i="1"/>
  <c r="F5" i="1" l="1"/>
  <c r="F6" i="1"/>
</calcChain>
</file>

<file path=xl/sharedStrings.xml><?xml version="1.0" encoding="utf-8"?>
<sst xmlns="http://schemas.openxmlformats.org/spreadsheetml/2006/main" count="22" uniqueCount="22">
  <si>
    <t>Нью-Йорк</t>
  </si>
  <si>
    <t>Лос-Анджелес</t>
  </si>
  <si>
    <t>Чикаго</t>
  </si>
  <si>
    <t>Хьюстон</t>
  </si>
  <si>
    <t>Филадельфия</t>
  </si>
  <si>
    <t>Финикс</t>
  </si>
  <si>
    <t>Сан-Антонио</t>
  </si>
  <si>
    <t>Сан-Диего</t>
  </si>
  <si>
    <t>Даллас</t>
  </si>
  <si>
    <t>Сан-Хосе</t>
  </si>
  <si>
    <t>Атланта</t>
  </si>
  <si>
    <t>Бостон</t>
  </si>
  <si>
    <t>Продажи</t>
  </si>
  <si>
    <t>Себестоимость</t>
  </si>
  <si>
    <t>Маржа</t>
  </si>
  <si>
    <t>Накладные расходы</t>
  </si>
  <si>
    <t>Прибыль</t>
  </si>
  <si>
    <t>=СУММ(Продажи)</t>
  </si>
  <si>
    <t>=СУММ(Бостон)</t>
  </si>
  <si>
    <t>=СУММ(Себестоимость)</t>
  </si>
  <si>
    <t>=СУММ(Бостон Себестоимость)</t>
  </si>
  <si>
    <t>=СУММ(3:3 C:C)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</si>
</sst>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DashDot">
        <color indexed="12"/>
      </left>
      <right/>
      <top style="mediumDashDot">
        <color indexed="12"/>
      </top>
      <bottom style="mediumDashDot">
        <color indexed="12"/>
      </bottom>
      <diagonal/>
    </border>
    <border>
      <left/>
      <right/>
      <top style="mediumDashDot">
        <color indexed="12"/>
      </top>
      <bottom style="mediumDashDot">
        <color indexed="12"/>
      </bottom>
      <diagonal/>
    </border>
    <border>
      <left/>
      <right style="mediumDashDot">
        <color indexed="12"/>
      </right>
      <top style="mediumDashDot">
        <color indexed="12"/>
      </top>
      <bottom style="mediumDashDot">
        <color indexed="12"/>
      </bottom>
      <diagonal/>
    </border>
    <border>
      <left style="mediumDashed">
        <color indexed="10"/>
      </left>
      <right style="mediumDashed">
        <color indexed="10"/>
      </right>
      <top style="mediumDashed">
        <color indexed="10"/>
      </top>
      <bottom/>
      <diagonal/>
    </border>
    <border>
      <left style="mediumDashed">
        <color indexed="10"/>
      </left>
      <right style="mediumDashed">
        <color indexed="10"/>
      </right>
      <top style="mediumDashDot">
        <color indexed="12"/>
      </top>
      <bottom style="mediumDashDot">
        <color indexed="12"/>
      </bottom>
      <diagonal/>
    </border>
    <border>
      <left style="mediumDashed">
        <color indexed="10"/>
      </left>
      <right style="mediumDashed">
        <color indexed="10"/>
      </right>
      <top/>
      <bottom/>
      <diagonal/>
    </border>
    <border>
      <left style="mediumDashed">
        <color indexed="10"/>
      </left>
      <right style="mediumDashed">
        <color indexed="10"/>
      </right>
      <top/>
      <bottom style="mediumDashed">
        <color indexed="10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3" fontId="3" fillId="0" borderId="0" xfId="0" applyNumberFormat="1" applyFont="1"/>
    <xf numFmtId="3" fontId="3" fillId="0" borderId="4" xfId="0" applyNumberFormat="1" applyFont="1" applyBorder="1"/>
    <xf numFmtId="3" fontId="3" fillId="0" borderId="1" xfId="0" applyNumberFormat="1" applyFont="1" applyBorder="1"/>
    <xf numFmtId="3" fontId="3" fillId="0" borderId="5" xfId="0" applyNumberFormat="1" applyFon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3" fontId="3" fillId="0" borderId="6" xfId="0" applyNumberFormat="1" applyFont="1" applyBorder="1"/>
    <xf numFmtId="3" fontId="3" fillId="0" borderId="7" xfId="0" applyNumberFormat="1" applyFont="1" applyBorder="1"/>
    <xf numFmtId="0" fontId="4" fillId="0" borderId="0" xfId="0" quotePrefix="1" applyFont="1"/>
    <xf numFmtId="0" fontId="3" fillId="0" borderId="0" xfId="0" quotePrefix="1" applyFont="1"/>
  </cellXfs>
  <cellStyles count="2">
    <cellStyle name="Normal_GuruFiles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1"/>
  <sheetViews>
    <sheetView tabSelected="1" workbookViewId="0">
      <selection activeCell="C19" sqref="C19"/>
    </sheetView>
  </sheetViews>
  <sheetFormatPr defaultRowHeight="15" x14ac:dyDescent="0.25"/>
  <cols>
    <col min="1" max="1" width="14.42578125" style="1" bestFit="1" customWidth="1"/>
    <col min="2" max="2" width="9.28515625" style="1" bestFit="1" customWidth="1"/>
    <col min="3" max="3" width="15" style="1" bestFit="1" customWidth="1"/>
    <col min="4" max="4" width="9.85546875" style="1" customWidth="1"/>
    <col min="5" max="5" width="19.7109375" style="1" bestFit="1" customWidth="1"/>
    <col min="6" max="6" width="9.28515625" style="1" bestFit="1" customWidth="1"/>
    <col min="7" max="16384" width="9.140625" style="1"/>
  </cols>
  <sheetData>
    <row r="1" spans="1:6" ht="15.75" thickBot="1" x14ac:dyDescent="0.3"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</row>
    <row r="2" spans="1:6" ht="15.75" thickBot="1" x14ac:dyDescent="0.3">
      <c r="A2" s="1" t="s">
        <v>10</v>
      </c>
      <c r="B2" s="3">
        <v>114945</v>
      </c>
      <c r="C2" s="4">
        <v>52529.865000000005</v>
      </c>
      <c r="D2" s="3">
        <f>B2-C2</f>
        <v>62415.134999999995</v>
      </c>
      <c r="E2" s="3">
        <f>20000+0.02*B2</f>
        <v>22298.9</v>
      </c>
      <c r="F2" s="3">
        <f>D2-E2</f>
        <v>40116.234999999993</v>
      </c>
    </row>
    <row r="3" spans="1:6" ht="15.75" thickBot="1" x14ac:dyDescent="0.3">
      <c r="A3" s="1" t="s">
        <v>11</v>
      </c>
      <c r="B3" s="5">
        <v>183681</v>
      </c>
      <c r="C3" s="6">
        <v>88350.561000000002</v>
      </c>
      <c r="D3" s="7">
        <f t="shared" ref="D3:D13" si="0">B3-C3</f>
        <v>95330.438999999998</v>
      </c>
      <c r="E3" s="7">
        <f t="shared" ref="E3:E13" si="1">20000+0.02*B3</f>
        <v>23673.62</v>
      </c>
      <c r="F3" s="8">
        <f t="shared" ref="F3:F13" si="2">D3-E3</f>
        <v>71656.819000000003</v>
      </c>
    </row>
    <row r="4" spans="1:6" x14ac:dyDescent="0.25">
      <c r="A4" s="1" t="s">
        <v>8</v>
      </c>
      <c r="B4" s="3">
        <v>153487</v>
      </c>
      <c r="C4" s="9">
        <v>70143.559000000008</v>
      </c>
      <c r="D4" s="3">
        <f t="shared" si="0"/>
        <v>83343.440999999992</v>
      </c>
      <c r="E4" s="3">
        <f t="shared" si="1"/>
        <v>23069.74</v>
      </c>
      <c r="F4" s="3">
        <f t="shared" si="2"/>
        <v>60273.700999999986</v>
      </c>
    </row>
    <row r="5" spans="1:6" x14ac:dyDescent="0.25">
      <c r="A5" s="1" t="s">
        <v>1</v>
      </c>
      <c r="B5" s="3">
        <v>124998</v>
      </c>
      <c r="C5" s="9">
        <v>59874.042000000001</v>
      </c>
      <c r="D5" s="3">
        <f t="shared" si="0"/>
        <v>65123.957999999999</v>
      </c>
      <c r="E5" s="3">
        <f t="shared" si="1"/>
        <v>22499.96</v>
      </c>
      <c r="F5" s="3">
        <f t="shared" si="2"/>
        <v>42623.998</v>
      </c>
    </row>
    <row r="6" spans="1:6" x14ac:dyDescent="0.25">
      <c r="A6" s="1" t="s">
        <v>0</v>
      </c>
      <c r="B6" s="3">
        <v>187889</v>
      </c>
      <c r="C6" s="9">
        <v>91314.054000000004</v>
      </c>
      <c r="D6" s="3">
        <f t="shared" si="0"/>
        <v>96574.945999999996</v>
      </c>
      <c r="E6" s="3">
        <f t="shared" si="1"/>
        <v>23757.78</v>
      </c>
      <c r="F6" s="3">
        <f t="shared" si="2"/>
        <v>72817.165999999997</v>
      </c>
    </row>
    <row r="7" spans="1:6" x14ac:dyDescent="0.25">
      <c r="A7" s="1" t="s">
        <v>6</v>
      </c>
      <c r="B7" s="3">
        <v>114700</v>
      </c>
      <c r="C7" s="9">
        <v>55056</v>
      </c>
      <c r="D7" s="3">
        <f t="shared" si="0"/>
        <v>59644</v>
      </c>
      <c r="E7" s="3">
        <f t="shared" si="1"/>
        <v>22294</v>
      </c>
      <c r="F7" s="3">
        <f t="shared" si="2"/>
        <v>37350</v>
      </c>
    </row>
    <row r="8" spans="1:6" x14ac:dyDescent="0.25">
      <c r="A8" s="1" t="s">
        <v>7</v>
      </c>
      <c r="B8" s="3">
        <v>141324</v>
      </c>
      <c r="C8" s="9">
        <v>67552.872000000003</v>
      </c>
      <c r="D8" s="3">
        <f t="shared" si="0"/>
        <v>73771.127999999997</v>
      </c>
      <c r="E8" s="3">
        <f t="shared" si="1"/>
        <v>22826.48</v>
      </c>
      <c r="F8" s="3">
        <f t="shared" si="2"/>
        <v>50944.648000000001</v>
      </c>
    </row>
    <row r="9" spans="1:6" x14ac:dyDescent="0.25">
      <c r="A9" s="1" t="s">
        <v>9</v>
      </c>
      <c r="B9" s="3">
        <v>164235</v>
      </c>
      <c r="C9" s="9">
        <v>76369.275000000009</v>
      </c>
      <c r="D9" s="3">
        <f t="shared" si="0"/>
        <v>87865.724999999991</v>
      </c>
      <c r="E9" s="3">
        <f t="shared" si="1"/>
        <v>23284.7</v>
      </c>
      <c r="F9" s="3">
        <f t="shared" si="2"/>
        <v>64581.024999999994</v>
      </c>
    </row>
    <row r="10" spans="1:6" x14ac:dyDescent="0.25">
      <c r="A10" s="1" t="s">
        <v>4</v>
      </c>
      <c r="B10" s="3">
        <v>149636</v>
      </c>
      <c r="C10" s="9">
        <v>69580.740000000005</v>
      </c>
      <c r="D10" s="3">
        <f t="shared" si="0"/>
        <v>80055.259999999995</v>
      </c>
      <c r="E10" s="3">
        <f t="shared" si="1"/>
        <v>22992.720000000001</v>
      </c>
      <c r="F10" s="3">
        <f t="shared" si="2"/>
        <v>57062.539999999994</v>
      </c>
    </row>
    <row r="11" spans="1:6" x14ac:dyDescent="0.25">
      <c r="A11" s="1" t="s">
        <v>5</v>
      </c>
      <c r="B11" s="3">
        <v>166847</v>
      </c>
      <c r="C11" s="9">
        <v>78584.936999999991</v>
      </c>
      <c r="D11" s="3">
        <f t="shared" si="0"/>
        <v>88262.063000000009</v>
      </c>
      <c r="E11" s="3">
        <f t="shared" si="1"/>
        <v>23336.94</v>
      </c>
      <c r="F11" s="3">
        <f t="shared" si="2"/>
        <v>64925.123000000007</v>
      </c>
    </row>
    <row r="12" spans="1:6" x14ac:dyDescent="0.25">
      <c r="A12" s="1" t="s">
        <v>3</v>
      </c>
      <c r="B12" s="3">
        <v>118117</v>
      </c>
      <c r="C12" s="9">
        <v>56932.394</v>
      </c>
      <c r="D12" s="3">
        <f t="shared" si="0"/>
        <v>61184.606</v>
      </c>
      <c r="E12" s="3">
        <f t="shared" si="1"/>
        <v>22362.34</v>
      </c>
      <c r="F12" s="3">
        <f t="shared" si="2"/>
        <v>38822.266000000003</v>
      </c>
    </row>
    <row r="13" spans="1:6" ht="15.75" thickBot="1" x14ac:dyDescent="0.3">
      <c r="A13" s="1" t="s">
        <v>2</v>
      </c>
      <c r="B13" s="3">
        <v>199441</v>
      </c>
      <c r="C13" s="10">
        <v>95931.120999999999</v>
      </c>
      <c r="D13" s="3">
        <f t="shared" si="0"/>
        <v>103509.879</v>
      </c>
      <c r="E13" s="3">
        <f t="shared" si="1"/>
        <v>23988.82</v>
      </c>
      <c r="F13" s="3">
        <f t="shared" si="2"/>
        <v>79521.059000000008</v>
      </c>
    </row>
    <row r="15" spans="1:6" x14ac:dyDescent="0.25">
      <c r="C15" s="3">
        <f>SUM(Продажи)</f>
        <v>1819300</v>
      </c>
      <c r="D15" s="12" t="s">
        <v>17</v>
      </c>
    </row>
    <row r="16" spans="1:6" x14ac:dyDescent="0.25">
      <c r="C16" s="3">
        <f>SUM(Бостон)</f>
        <v>462692.43900000001</v>
      </c>
      <c r="D16" s="11" t="s">
        <v>18</v>
      </c>
    </row>
    <row r="17" spans="3:6" x14ac:dyDescent="0.25">
      <c r="C17" s="3">
        <f>SUM(Себестоимость)</f>
        <v>862219.42</v>
      </c>
      <c r="D17" s="11" t="s">
        <v>19</v>
      </c>
      <c r="F17" s="3"/>
    </row>
    <row r="18" spans="3:6" x14ac:dyDescent="0.25">
      <c r="C18" s="3">
        <f>SUM(Бостон Себестоимость)</f>
        <v>88350.561000000002</v>
      </c>
      <c r="D18" s="11" t="s">
        <v>20</v>
      </c>
    </row>
    <row r="19" spans="3:6" x14ac:dyDescent="0.25">
      <c r="C19" s="3">
        <f>SUM(3:3 C:C)</f>
        <v>88350.561000000002</v>
      </c>
      <c r="D19" s="12" t="s">
        <v>21</v>
      </c>
    </row>
    <row r="21" spans="3:6" x14ac:dyDescent="0.25">
      <c r="C21" s="3"/>
    </row>
  </sheetData>
  <sheetCalcPr fullCalcOnLoad="1"/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17</vt:i4>
      </vt:variant>
    </vt:vector>
  </HeadingPairs>
  <TitlesOfParts>
    <vt:vector size="18" baseType="lpstr">
      <vt:lpstr>Рис. 1</vt:lpstr>
      <vt:lpstr>Атланта</vt:lpstr>
      <vt:lpstr>Бостон</vt:lpstr>
      <vt:lpstr>Даллас</vt:lpstr>
      <vt:lpstr>Лос_Анджелес</vt:lpstr>
      <vt:lpstr>Маржа</vt:lpstr>
      <vt:lpstr>Накладные_расходы</vt:lpstr>
      <vt:lpstr>Нью_Йорк</vt:lpstr>
      <vt:lpstr>Прибыль</vt:lpstr>
      <vt:lpstr>Продажи</vt:lpstr>
      <vt:lpstr>Сан_Антонио</vt:lpstr>
      <vt:lpstr>Сан_Диего</vt:lpstr>
      <vt:lpstr>Сан_Хосе</vt:lpstr>
      <vt:lpstr>Себестоимость</vt:lpstr>
      <vt:lpstr>Филадельфия</vt:lpstr>
      <vt:lpstr>Финикс</vt:lpstr>
      <vt:lpstr>Хьюстон</vt:lpstr>
      <vt:lpstr>Чикаго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Jelen</dc:creator>
  <cp:lastModifiedBy>Сергей Багузин</cp:lastModifiedBy>
  <dcterms:created xsi:type="dcterms:W3CDTF">2008-08-15T11:51:49Z</dcterms:created>
  <dcterms:modified xsi:type="dcterms:W3CDTF">2015-09-26T19:56:55Z</dcterms:modified>
</cp:coreProperties>
</file>