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!Сайт\4_Финансы\Коэф. приведения аннуитета\"/>
    </mc:Choice>
  </mc:AlternateContent>
  <bookViews>
    <workbookView xWindow="0" yWindow="0" windowWidth="28800" windowHeight="12435"/>
  </bookViews>
  <sheets>
    <sheet name="Рис. 1" sheetId="2" r:id="rId1"/>
    <sheet name="КПА" sheetId="3" r:id="rId2"/>
    <sheet name="Рис. 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4" l="1"/>
  <c r="B38" i="4"/>
  <c r="B39" i="4"/>
  <c r="B40" i="4"/>
  <c r="B41" i="4"/>
  <c r="B42" i="4"/>
  <c r="B43" i="4"/>
  <c r="B44" i="4"/>
  <c r="B45" i="4"/>
  <c r="B36" i="4"/>
  <c r="H35" i="4"/>
  <c r="H18" i="4"/>
  <c r="H1" i="4"/>
  <c r="B20" i="4"/>
  <c r="B21" i="4"/>
  <c r="B22" i="4"/>
  <c r="B23" i="4"/>
  <c r="B24" i="4"/>
  <c r="B25" i="4"/>
  <c r="B26" i="4"/>
  <c r="B27" i="4"/>
  <c r="B28" i="4"/>
  <c r="B19" i="4"/>
  <c r="B11" i="4" l="1"/>
  <c r="B10" i="4"/>
  <c r="B9" i="4"/>
  <c r="B8" i="4"/>
  <c r="B7" i="4"/>
  <c r="B6" i="4"/>
  <c r="B3" i="4"/>
  <c r="B4" i="4"/>
  <c r="B5" i="4"/>
  <c r="B2" i="4"/>
  <c r="C2" i="3"/>
  <c r="D2" i="3" s="1"/>
  <c r="E2" i="3" s="1"/>
  <c r="F2" i="3" s="1"/>
  <c r="G2" i="3" s="1"/>
  <c r="H2" i="3" s="1"/>
  <c r="I2" i="3" s="1"/>
  <c r="J2" i="3" s="1"/>
  <c r="K2" i="3" s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  <c r="B3" i="2"/>
  <c r="C10" i="3" l="1"/>
  <c r="C14" i="3"/>
  <c r="C15" i="3"/>
  <c r="C3" i="3"/>
  <c r="C17" i="3"/>
  <c r="C7" i="3"/>
  <c r="C11" i="3"/>
  <c r="C4" i="3"/>
  <c r="C6" i="3"/>
  <c r="D9" i="3"/>
  <c r="D5" i="3"/>
  <c r="D17" i="3"/>
  <c r="D13" i="3"/>
  <c r="C13" i="3"/>
  <c r="C9" i="3"/>
  <c r="C5" i="3"/>
  <c r="D16" i="3"/>
  <c r="D8" i="3"/>
  <c r="D4" i="3"/>
  <c r="C16" i="3"/>
  <c r="C12" i="3"/>
  <c r="C8" i="3"/>
  <c r="D12" i="3"/>
  <c r="D15" i="3"/>
  <c r="D11" i="3"/>
  <c r="E19" i="2"/>
  <c r="E18" i="2"/>
  <c r="E17" i="2"/>
  <c r="E16" i="2"/>
  <c r="E15" i="2"/>
  <c r="E14" i="2"/>
  <c r="D15" i="2"/>
  <c r="D19" i="2"/>
  <c r="D18" i="2"/>
  <c r="D17" i="2"/>
  <c r="D16" i="2"/>
  <c r="E6" i="2"/>
  <c r="E7" i="2"/>
  <c r="E8" i="2"/>
  <c r="E9" i="2"/>
  <c r="E5" i="2"/>
  <c r="E4" i="2"/>
  <c r="D6" i="2"/>
  <c r="D7" i="2"/>
  <c r="D8" i="2"/>
  <c r="D9" i="2"/>
  <c r="D5" i="2"/>
  <c r="B7" i="2"/>
  <c r="B8" i="2" s="1"/>
  <c r="B9" i="2" s="1"/>
  <c r="B6" i="2"/>
  <c r="B13" i="2"/>
  <c r="D7" i="3" l="1"/>
  <c r="D14" i="3"/>
  <c r="D10" i="3"/>
  <c r="D3" i="3"/>
  <c r="D6" i="3"/>
  <c r="E6" i="3"/>
  <c r="E10" i="3"/>
  <c r="E14" i="3"/>
  <c r="E9" i="3"/>
  <c r="E3" i="3"/>
  <c r="E17" i="3"/>
  <c r="E7" i="3"/>
  <c r="E11" i="3"/>
  <c r="E15" i="3"/>
  <c r="E5" i="3"/>
  <c r="E13" i="3"/>
  <c r="E4" i="3"/>
  <c r="E8" i="3"/>
  <c r="E12" i="3"/>
  <c r="E16" i="3"/>
  <c r="F3" i="3" l="1"/>
  <c r="F13" i="3"/>
  <c r="F6" i="3"/>
  <c r="F10" i="3"/>
  <c r="F14" i="3"/>
  <c r="F11" i="3"/>
  <c r="F16" i="3"/>
  <c r="F7" i="3"/>
  <c r="F15" i="3"/>
  <c r="F9" i="3"/>
  <c r="F12" i="3"/>
  <c r="F5" i="3"/>
  <c r="F17" i="3"/>
  <c r="F4" i="3"/>
  <c r="F8" i="3"/>
  <c r="G5" i="3" l="1"/>
  <c r="G9" i="3"/>
  <c r="G13" i="3"/>
  <c r="G17" i="3"/>
  <c r="G3" i="3"/>
  <c r="G6" i="3"/>
  <c r="G10" i="3"/>
  <c r="G14" i="3"/>
  <c r="G7" i="3"/>
  <c r="G11" i="3"/>
  <c r="G15" i="3"/>
  <c r="G4" i="3"/>
  <c r="G8" i="3"/>
  <c r="G12" i="3"/>
  <c r="G16" i="3"/>
  <c r="H5" i="3" l="1"/>
  <c r="H9" i="3"/>
  <c r="H13" i="3"/>
  <c r="H17" i="3"/>
  <c r="H10" i="3"/>
  <c r="H14" i="3"/>
  <c r="H3" i="3"/>
  <c r="H6" i="3"/>
  <c r="H8" i="3"/>
  <c r="H16" i="3"/>
  <c r="H11" i="3"/>
  <c r="H15" i="3"/>
  <c r="H12" i="3"/>
  <c r="H7" i="3"/>
  <c r="H4" i="3"/>
  <c r="I4" i="3" l="1"/>
  <c r="I8" i="3"/>
  <c r="I12" i="3"/>
  <c r="I16" i="3"/>
  <c r="I15" i="3"/>
  <c r="I11" i="3"/>
  <c r="I5" i="3"/>
  <c r="I9" i="3"/>
  <c r="I13" i="3"/>
  <c r="I17" i="3"/>
  <c r="I3" i="3"/>
  <c r="I6" i="3"/>
  <c r="I10" i="3"/>
  <c r="I14" i="3"/>
  <c r="I7" i="3"/>
  <c r="J7" i="3" l="1"/>
  <c r="J4" i="3"/>
  <c r="J8" i="3"/>
  <c r="J12" i="3"/>
  <c r="J16" i="3"/>
  <c r="J13" i="3"/>
  <c r="J15" i="3"/>
  <c r="J5" i="3"/>
  <c r="J17" i="3"/>
  <c r="J14" i="3"/>
  <c r="J11" i="3"/>
  <c r="J9" i="3"/>
  <c r="J3" i="3"/>
  <c r="J10" i="3"/>
  <c r="J6" i="3"/>
  <c r="K7" i="3" l="1"/>
  <c r="K11" i="3"/>
  <c r="K15" i="3"/>
  <c r="K4" i="3"/>
  <c r="K8" i="3"/>
  <c r="K12" i="3"/>
  <c r="K16" i="3"/>
  <c r="K5" i="3"/>
  <c r="K9" i="3"/>
  <c r="K13" i="3"/>
  <c r="K17" i="3"/>
  <c r="K10" i="3"/>
  <c r="K14" i="3"/>
  <c r="K3" i="3"/>
  <c r="K6" i="3"/>
</calcChain>
</file>

<file path=xl/sharedStrings.xml><?xml version="1.0" encoding="utf-8"?>
<sst xmlns="http://schemas.openxmlformats.org/spreadsheetml/2006/main" count="23" uniqueCount="14">
  <si>
    <t>Ставка за период</t>
  </si>
  <si>
    <t>Номер периода</t>
  </si>
  <si>
    <t>Сумма кредита</t>
  </si>
  <si>
    <t>Сумма инвестиций</t>
  </si>
  <si>
    <t>Аннуитетный платеж в счет погашения</t>
  </si>
  <si>
    <t>Вознаграждение</t>
  </si>
  <si>
    <t>Получение и погашение кредита</t>
  </si>
  <si>
    <t>Инвестирование и получение вознаграждения</t>
  </si>
  <si>
    <t xml:space="preserve"> </t>
  </si>
  <si>
    <t>Кол-во периодов</t>
  </si>
  <si>
    <t>Процентная ставка за период</t>
  </si>
  <si>
    <t>r</t>
  </si>
  <si>
    <t>PV</t>
  </si>
  <si>
    <r>
      <t xml:space="preserve">n </t>
    </r>
    <r>
      <rPr>
        <sz val="11"/>
        <color theme="1"/>
        <rFont val="Calibri"/>
        <family val="2"/>
        <charset val="204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</si>
</sst>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0_ ;[Red]\-#,##0.0000\ "/>
    <numFmt numFmtId="166" formatCode="#,##0.00_ ;[Red]\-#,##0.00\ 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5"/>
    </xf>
    <xf numFmtId="164" fontId="0" fillId="2" borderId="1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/>
    <xf numFmtId="166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1'!$D$3</c:f>
          <c:strCache>
            <c:ptCount val="1"/>
            <c:pt idx="0">
              <c:v>Получение и погашение кредита</c:v>
            </c:pt>
          </c:strCache>
        </c:strRef>
      </c:tx>
      <c:layout>
        <c:manualLayout>
          <c:xMode val="edge"/>
          <c:yMode val="edge"/>
          <c:x val="8.0902668416447956E-2"/>
          <c:y val="4.16666666666666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1'!$D$4:$D$9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'Рис. 1'!$E$4:$E$9</c:f>
              <c:numCache>
                <c:formatCode>General</c:formatCode>
                <c:ptCount val="6"/>
                <c:pt idx="0" formatCode="0.00">
                  <c:v>3.7907867694084505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52-4B62-9101-0A608C14C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700528"/>
        <c:axId val="671697392"/>
      </c:barChart>
      <c:catAx>
        <c:axId val="67170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697392"/>
        <c:crosses val="autoZero"/>
        <c:auto val="1"/>
        <c:lblAlgn val="ctr"/>
        <c:lblOffset val="100"/>
        <c:noMultiLvlLbl val="0"/>
      </c:catAx>
      <c:valAx>
        <c:axId val="67169739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67170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1'!$D$13</c:f>
          <c:strCache>
            <c:ptCount val="1"/>
            <c:pt idx="0">
              <c:v>Инвестирование и получение вознаграждения</c:v>
            </c:pt>
          </c:strCache>
        </c:strRef>
      </c:tx>
      <c:layout>
        <c:manualLayout>
          <c:xMode val="edge"/>
          <c:yMode val="edge"/>
          <c:x val="8.7652668416447949E-2"/>
          <c:y val="4.62962962962962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1'!$D$14:$D$19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'Рис. 1'!$E$14:$E$19</c:f>
              <c:numCache>
                <c:formatCode>General</c:formatCode>
                <c:ptCount val="6"/>
                <c:pt idx="0" formatCode="0.00">
                  <c:v>-3.7907867694084505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D-4644-98A9-C7EA82195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933872"/>
        <c:axId val="589931128"/>
      </c:barChart>
      <c:catAx>
        <c:axId val="58993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931128"/>
        <c:crosses val="autoZero"/>
        <c:auto val="1"/>
        <c:lblAlgn val="ctr"/>
        <c:lblOffset val="100"/>
        <c:noMultiLvlLbl val="0"/>
      </c:catAx>
      <c:valAx>
        <c:axId val="589931128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58993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4'!$H$1</c:f>
          <c:strCache>
            <c:ptCount val="1"/>
            <c:pt idx="0">
              <c:v>PV(n); r = 0,01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6486351706036746"/>
          <c:h val="0.69679024496937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'Рис. 4'!$B$1</c:f>
              <c:strCache>
                <c:ptCount val="1"/>
                <c:pt idx="0">
                  <c:v>PV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4'!$A$2:$A$11</c:f>
              <c:numCache>
                <c:formatCode>General</c:formatCode>
                <c:ptCount val="10"/>
                <c:pt idx="0">
                  <c:v>1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1000</c:v>
                </c:pt>
              </c:numCache>
            </c:numRef>
          </c:xVal>
          <c:yVal>
            <c:numRef>
              <c:f>'Рис. 4'!$B$2:$B$11</c:f>
              <c:numCache>
                <c:formatCode>#\ ##0.00_ ;[Red]\-#\ ##0.00\ </c:formatCode>
                <c:ptCount val="10"/>
                <c:pt idx="0">
                  <c:v>0.99009900990099098</c:v>
                </c:pt>
                <c:pt idx="1">
                  <c:v>18.045552966270456</c:v>
                </c:pt>
                <c:pt idx="2">
                  <c:v>39.196117531105081</c:v>
                </c:pt>
                <c:pt idx="3">
                  <c:v>63.028878767088109</c:v>
                </c:pt>
                <c:pt idx="4">
                  <c:v>86.331361947813321</c:v>
                </c:pt>
                <c:pt idx="5">
                  <c:v>94.946551254838141</c:v>
                </c:pt>
                <c:pt idx="6">
                  <c:v>98.131683337983148</c:v>
                </c:pt>
                <c:pt idx="7">
                  <c:v>99.309262381871051</c:v>
                </c:pt>
                <c:pt idx="8">
                  <c:v>99.905585575087656</c:v>
                </c:pt>
                <c:pt idx="9">
                  <c:v>99.995228815429016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F4-4582-B264-251529DC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934264"/>
        <c:axId val="589931912"/>
      </c:scatterChart>
      <c:valAx>
        <c:axId val="589934264"/>
        <c:scaling>
          <c:orientation val="minMax"/>
          <c:max val="1000"/>
        </c:scaling>
        <c:delete val="0"/>
        <c:axPos val="b"/>
        <c:title>
          <c:tx>
            <c:strRef>
              <c:f>'Рис. 4'!$A$1</c:f>
              <c:strCache>
                <c:ptCount val="1"/>
                <c:pt idx="0">
                  <c:v>n →</c:v>
                </c:pt>
              </c:strCache>
            </c:strRef>
          </c:tx>
          <c:layout>
            <c:manualLayout>
              <c:xMode val="edge"/>
              <c:yMode val="edge"/>
              <c:x val="0.90715835520559918"/>
              <c:y val="0.776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931912"/>
        <c:crosses val="autoZero"/>
        <c:crossBetween val="midCat"/>
      </c:valAx>
      <c:valAx>
        <c:axId val="589931912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93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4'!$H$18</c:f>
          <c:strCache>
            <c:ptCount val="1"/>
            <c:pt idx="0">
              <c:v>PV(n); r = 0,02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6486351706036746"/>
          <c:h val="0.69679024496937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'Рис. 4'!$B$1</c:f>
              <c:strCache>
                <c:ptCount val="1"/>
                <c:pt idx="0">
                  <c:v>PV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4'!$A$19:$A$28</c:f>
              <c:numCache>
                <c:formatCode>General</c:formatCode>
                <c:ptCount val="10"/>
                <c:pt idx="0">
                  <c:v>1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1000</c:v>
                </c:pt>
              </c:numCache>
            </c:numRef>
          </c:xVal>
          <c:yVal>
            <c:numRef>
              <c:f>'Рис. 4'!$B$19:$B$28</c:f>
              <c:numCache>
                <c:formatCode>#\ ##0.00_ ;[Red]\-#\ ##0.00\ </c:formatCode>
                <c:ptCount val="10"/>
                <c:pt idx="0">
                  <c:v>0.98039215686274594</c:v>
                </c:pt>
                <c:pt idx="1">
                  <c:v>16.351433344597112</c:v>
                </c:pt>
                <c:pt idx="2">
                  <c:v>31.423605893651903</c:v>
                </c:pt>
                <c:pt idx="3">
                  <c:v>43.09835164011271</c:v>
                </c:pt>
                <c:pt idx="4">
                  <c:v>49.047344998329308</c:v>
                </c:pt>
                <c:pt idx="5">
                  <c:v>49.868502203403622</c:v>
                </c:pt>
                <c:pt idx="6">
                  <c:v>49.981848968955831</c:v>
                </c:pt>
                <c:pt idx="7">
                  <c:v>49.997494559327279</c:v>
                </c:pt>
                <c:pt idx="8">
                  <c:v>49.999952263588234</c:v>
                </c:pt>
                <c:pt idx="9">
                  <c:v>49.999999874455341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F4-4582-B264-251529DC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373952"/>
        <c:axId val="591374736"/>
      </c:scatterChart>
      <c:valAx>
        <c:axId val="591373952"/>
        <c:scaling>
          <c:orientation val="minMax"/>
          <c:max val="1000"/>
        </c:scaling>
        <c:delete val="0"/>
        <c:axPos val="b"/>
        <c:title>
          <c:tx>
            <c:strRef>
              <c:f>'Рис. 4'!$A$1</c:f>
              <c:strCache>
                <c:ptCount val="1"/>
                <c:pt idx="0">
                  <c:v>n →</c:v>
                </c:pt>
              </c:strCache>
            </c:strRef>
          </c:tx>
          <c:layout>
            <c:manualLayout>
              <c:xMode val="edge"/>
              <c:yMode val="edge"/>
              <c:x val="0.90715835520559918"/>
              <c:y val="0.776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4736"/>
        <c:crosses val="autoZero"/>
        <c:crossBetween val="midCat"/>
      </c:valAx>
      <c:valAx>
        <c:axId val="59137473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13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4'!$H$35</c:f>
          <c:strCache>
            <c:ptCount val="1"/>
            <c:pt idx="0">
              <c:v>PV(n); r = 0,05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86486351706036746"/>
          <c:h val="0.69679024496937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'Рис. 4'!$B$1</c:f>
              <c:strCache>
                <c:ptCount val="1"/>
                <c:pt idx="0">
                  <c:v>PV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4'!$A$36:$A$45</c:f>
              <c:numCache>
                <c:formatCode>General</c:formatCode>
                <c:ptCount val="10"/>
                <c:pt idx="0">
                  <c:v>1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700</c:v>
                </c:pt>
                <c:pt idx="9">
                  <c:v>1000</c:v>
                </c:pt>
              </c:numCache>
            </c:numRef>
          </c:xVal>
          <c:yVal>
            <c:numRef>
              <c:f>'Рис. 4'!$B$36:$B$45</c:f>
              <c:numCache>
                <c:formatCode>#\ ##0.00_ ;[Red]\-#\ ##0.00\ </c:formatCode>
                <c:ptCount val="10"/>
                <c:pt idx="0">
                  <c:v>0.95238095238095322</c:v>
                </c:pt>
                <c:pt idx="1">
                  <c:v>12.462210342539986</c:v>
                </c:pt>
                <c:pt idx="2">
                  <c:v>18.255925460552387</c:v>
                </c:pt>
                <c:pt idx="3">
                  <c:v>19.847910200042531</c:v>
                </c:pt>
                <c:pt idx="4">
                  <c:v>19.998843434637443</c:v>
                </c:pt>
                <c:pt idx="5">
                  <c:v>19.999991204910266</c:v>
                </c:pt>
                <c:pt idx="6">
                  <c:v>19.999999933117827</c:v>
                </c:pt>
                <c:pt idx="7">
                  <c:v>19.999999999491394</c:v>
                </c:pt>
                <c:pt idx="8">
                  <c:v>19.999999999999968</c:v>
                </c:pt>
                <c:pt idx="9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F4-4582-B264-251529DC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86880"/>
        <c:axId val="442889232"/>
      </c:scatterChart>
      <c:valAx>
        <c:axId val="442886880"/>
        <c:scaling>
          <c:orientation val="minMax"/>
          <c:max val="1000"/>
        </c:scaling>
        <c:delete val="0"/>
        <c:axPos val="b"/>
        <c:title>
          <c:tx>
            <c:strRef>
              <c:f>'Рис. 4'!$A$1</c:f>
              <c:strCache>
                <c:ptCount val="1"/>
                <c:pt idx="0">
                  <c:v>n →</c:v>
                </c:pt>
              </c:strCache>
            </c:strRef>
          </c:tx>
          <c:layout>
            <c:manualLayout>
              <c:xMode val="edge"/>
              <c:yMode val="edge"/>
              <c:x val="0.90715835520559918"/>
              <c:y val="0.776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2889232"/>
        <c:crosses val="autoZero"/>
        <c:crossBetween val="midCat"/>
      </c:valAx>
      <c:valAx>
        <c:axId val="442889232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288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23812</xdr:rowOff>
    </xdr:from>
    <xdr:to>
      <xdr:col>13</xdr:col>
      <xdr:colOff>314325</xdr:colOff>
      <xdr:row>14</xdr:row>
      <xdr:rowOff>100012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26CAF7E-D0A8-4F93-8C45-FD9FB2CF7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152400</xdr:rowOff>
    </xdr:from>
    <xdr:to>
      <xdr:col>13</xdr:col>
      <xdr:colOff>304800</xdr:colOff>
      <xdr:row>29</xdr:row>
      <xdr:rowOff>38100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5E0A5184-E1DA-44DD-B467-9882DA397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61912</xdr:rowOff>
    </xdr:from>
    <xdr:to>
      <xdr:col>9</xdr:col>
      <xdr:colOff>504825</xdr:colOff>
      <xdr:row>15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7A0AEB4-8F43-4121-A9C4-CA52676EC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18</xdr:row>
      <xdr:rowOff>9525</xdr:rowOff>
    </xdr:from>
    <xdr:to>
      <xdr:col>9</xdr:col>
      <xdr:colOff>533400</xdr:colOff>
      <xdr:row>32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87A0AEB4-8F43-4121-A9C4-CA52676EC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35</xdr:row>
      <xdr:rowOff>66675</xdr:rowOff>
    </xdr:from>
    <xdr:to>
      <xdr:col>9</xdr:col>
      <xdr:colOff>485775</xdr:colOff>
      <xdr:row>49</xdr:row>
      <xdr:rowOff>142875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87A0AEB4-8F43-4121-A9C4-CA52676EC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tabSelected="1" workbookViewId="0">
      <selection activeCell="C34" sqref="C34"/>
    </sheetView>
  </sheetViews>
  <sheetFormatPr defaultRowHeight="15" x14ac:dyDescent="0.25"/>
  <cols>
    <col min="1" max="1" width="27" bestFit="1" customWidth="1"/>
    <col min="2" max="2" width="20.7109375" bestFit="1" customWidth="1"/>
  </cols>
  <sheetData>
    <row r="2" spans="1:6" x14ac:dyDescent="0.25">
      <c r="A2" t="s">
        <v>0</v>
      </c>
      <c r="B2" s="1">
        <v>0.1</v>
      </c>
    </row>
    <row r="3" spans="1:6" x14ac:dyDescent="0.25">
      <c r="A3" t="s">
        <v>2</v>
      </c>
      <c r="B3" s="2">
        <f>PV(B2,A9,B5)</f>
        <v>3.7907867694084505</v>
      </c>
      <c r="D3" t="s">
        <v>6</v>
      </c>
      <c r="F3" t="s">
        <v>8</v>
      </c>
    </row>
    <row r="4" spans="1:6" ht="30" x14ac:dyDescent="0.25">
      <c r="A4" s="4" t="s">
        <v>1</v>
      </c>
      <c r="B4" s="3" t="s">
        <v>4</v>
      </c>
      <c r="D4">
        <v>0</v>
      </c>
      <c r="E4" s="2">
        <f>B3</f>
        <v>3.7907867694084505</v>
      </c>
    </row>
    <row r="5" spans="1:6" x14ac:dyDescent="0.25">
      <c r="A5">
        <v>1</v>
      </c>
      <c r="B5">
        <v>-1</v>
      </c>
      <c r="D5">
        <f>A5</f>
        <v>1</v>
      </c>
      <c r="E5">
        <f>B5</f>
        <v>-1</v>
      </c>
    </row>
    <row r="6" spans="1:6" x14ac:dyDescent="0.25">
      <c r="A6">
        <v>2</v>
      </c>
      <c r="B6">
        <f>B5</f>
        <v>-1</v>
      </c>
      <c r="D6">
        <f t="shared" ref="D6:D9" si="0">A6</f>
        <v>2</v>
      </c>
      <c r="E6">
        <f t="shared" ref="E6:E9" si="1">B6</f>
        <v>-1</v>
      </c>
    </row>
    <row r="7" spans="1:6" x14ac:dyDescent="0.25">
      <c r="A7">
        <v>3</v>
      </c>
      <c r="B7">
        <f t="shared" ref="B7:B9" si="2">B6</f>
        <v>-1</v>
      </c>
      <c r="D7">
        <f t="shared" si="0"/>
        <v>3</v>
      </c>
      <c r="E7">
        <f t="shared" si="1"/>
        <v>-1</v>
      </c>
    </row>
    <row r="8" spans="1:6" x14ac:dyDescent="0.25">
      <c r="A8">
        <v>4</v>
      </c>
      <c r="B8">
        <f t="shared" si="2"/>
        <v>-1</v>
      </c>
      <c r="D8">
        <f t="shared" si="0"/>
        <v>4</v>
      </c>
      <c r="E8">
        <f t="shared" si="1"/>
        <v>-1</v>
      </c>
    </row>
    <row r="9" spans="1:6" x14ac:dyDescent="0.25">
      <c r="A9">
        <v>5</v>
      </c>
      <c r="B9">
        <f t="shared" si="2"/>
        <v>-1</v>
      </c>
      <c r="D9">
        <f t="shared" si="0"/>
        <v>5</v>
      </c>
      <c r="E9">
        <f t="shared" si="1"/>
        <v>-1</v>
      </c>
    </row>
    <row r="12" spans="1:6" x14ac:dyDescent="0.25">
      <c r="A12" t="s">
        <v>0</v>
      </c>
      <c r="B12" s="1">
        <v>0.1</v>
      </c>
    </row>
    <row r="13" spans="1:6" x14ac:dyDescent="0.25">
      <c r="A13" t="s">
        <v>3</v>
      </c>
      <c r="B13" s="2">
        <f>PV(B12,A19,B15)</f>
        <v>-3.7907867694084505</v>
      </c>
      <c r="D13" t="s">
        <v>7</v>
      </c>
      <c r="F13" t="s">
        <v>8</v>
      </c>
    </row>
    <row r="14" spans="1:6" x14ac:dyDescent="0.25">
      <c r="A14" t="s">
        <v>1</v>
      </c>
      <c r="B14" t="s">
        <v>5</v>
      </c>
      <c r="D14">
        <v>0</v>
      </c>
      <c r="E14" s="2">
        <f>B13</f>
        <v>-3.7907867694084505</v>
      </c>
    </row>
    <row r="15" spans="1:6" x14ac:dyDescent="0.25">
      <c r="A15">
        <v>1</v>
      </c>
      <c r="B15">
        <v>1</v>
      </c>
      <c r="D15">
        <f>A15</f>
        <v>1</v>
      </c>
      <c r="E15">
        <f>B15</f>
        <v>1</v>
      </c>
    </row>
    <row r="16" spans="1:6" x14ac:dyDescent="0.25">
      <c r="A16">
        <v>2</v>
      </c>
      <c r="B16">
        <v>1</v>
      </c>
      <c r="D16">
        <f t="shared" ref="D16:E19" si="3">A16</f>
        <v>2</v>
      </c>
      <c r="E16">
        <f t="shared" si="3"/>
        <v>1</v>
      </c>
    </row>
    <row r="17" spans="1:7" x14ac:dyDescent="0.25">
      <c r="A17">
        <v>3</v>
      </c>
      <c r="B17">
        <v>1</v>
      </c>
      <c r="D17">
        <f t="shared" si="3"/>
        <v>3</v>
      </c>
      <c r="E17">
        <f t="shared" si="3"/>
        <v>1</v>
      </c>
      <c r="G17" s="5"/>
    </row>
    <row r="18" spans="1:7" x14ac:dyDescent="0.25">
      <c r="A18">
        <v>4</v>
      </c>
      <c r="B18">
        <v>1</v>
      </c>
      <c r="D18">
        <f t="shared" si="3"/>
        <v>4</v>
      </c>
      <c r="E18">
        <f t="shared" si="3"/>
        <v>1</v>
      </c>
      <c r="G18" s="6"/>
    </row>
    <row r="19" spans="1:7" x14ac:dyDescent="0.25">
      <c r="A19">
        <v>5</v>
      </c>
      <c r="B19">
        <v>1</v>
      </c>
      <c r="D19">
        <f t="shared" si="3"/>
        <v>5</v>
      </c>
      <c r="E19">
        <f t="shared" si="3"/>
        <v>1</v>
      </c>
      <c r="G19" s="6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1" sqref="E21"/>
    </sheetView>
  </sheetViews>
  <sheetFormatPr defaultRowHeight="15" x14ac:dyDescent="0.25"/>
  <cols>
    <col min="1" max="1" width="10.42578125" customWidth="1"/>
  </cols>
  <sheetData>
    <row r="1" spans="1:11" x14ac:dyDescent="0.25">
      <c r="A1" s="11" t="s">
        <v>9</v>
      </c>
      <c r="B1" s="12" t="s">
        <v>10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1"/>
      <c r="B2" s="7">
        <v>5.0000000000000001E-3</v>
      </c>
      <c r="C2" s="7">
        <f>B2+0.5%</f>
        <v>0.01</v>
      </c>
      <c r="D2" s="7">
        <f t="shared" ref="D2:J2" si="0">C2+0.5%</f>
        <v>1.4999999999999999E-2</v>
      </c>
      <c r="E2" s="7">
        <f t="shared" si="0"/>
        <v>0.02</v>
      </c>
      <c r="F2" s="7">
        <f t="shared" si="0"/>
        <v>2.5000000000000001E-2</v>
      </c>
      <c r="G2" s="7">
        <f t="shared" si="0"/>
        <v>3.0000000000000002E-2</v>
      </c>
      <c r="H2" s="7">
        <f t="shared" si="0"/>
        <v>3.5000000000000003E-2</v>
      </c>
      <c r="I2" s="7">
        <f t="shared" si="0"/>
        <v>0.04</v>
      </c>
      <c r="J2" s="7">
        <f t="shared" si="0"/>
        <v>4.4999999999999998E-2</v>
      </c>
      <c r="K2" s="7">
        <f>J2+0.5%</f>
        <v>4.9999999999999996E-2</v>
      </c>
    </row>
    <row r="3" spans="1:11" x14ac:dyDescent="0.25">
      <c r="A3" s="8">
        <v>1</v>
      </c>
      <c r="B3" s="9">
        <f>PV(B$2,$A3,-1)</f>
        <v>0.99502487562186948</v>
      </c>
      <c r="C3" s="9">
        <f t="shared" ref="C3:K17" si="1">PV(C$2,$A3,-1)</f>
        <v>0.99009900990099098</v>
      </c>
      <c r="D3" s="9">
        <f t="shared" si="1"/>
        <v>0.98522167487684109</v>
      </c>
      <c r="E3" s="9">
        <f t="shared" si="1"/>
        <v>0.98039215686274594</v>
      </c>
      <c r="F3" s="9">
        <f t="shared" si="1"/>
        <v>0.97560975609755762</v>
      </c>
      <c r="G3" s="9">
        <f t="shared" si="1"/>
        <v>0.97087378640776778</v>
      </c>
      <c r="H3" s="9">
        <f t="shared" si="1"/>
        <v>0.9661835748792249</v>
      </c>
      <c r="I3" s="9">
        <f t="shared" si="1"/>
        <v>0.96153846153846234</v>
      </c>
      <c r="J3" s="9">
        <f t="shared" si="1"/>
        <v>0.95693779904306076</v>
      </c>
      <c r="K3" s="9">
        <f t="shared" si="1"/>
        <v>0.95238095238095322</v>
      </c>
    </row>
    <row r="4" spans="1:11" x14ac:dyDescent="0.25">
      <c r="A4" s="8">
        <v>2</v>
      </c>
      <c r="B4" s="9">
        <f t="shared" ref="B4:B17" si="2">PV(B$2,$A4,-1)</f>
        <v>1.9850993787281961</v>
      </c>
      <c r="C4" s="9">
        <f t="shared" si="1"/>
        <v>1.9703950593079116</v>
      </c>
      <c r="D4" s="9">
        <f t="shared" si="1"/>
        <v>1.9558834235239704</v>
      </c>
      <c r="E4" s="9">
        <f t="shared" si="1"/>
        <v>1.9415609381007302</v>
      </c>
      <c r="F4" s="9">
        <f t="shared" si="1"/>
        <v>1.9274241522903004</v>
      </c>
      <c r="G4" s="9">
        <f t="shared" si="1"/>
        <v>1.91346969554152</v>
      </c>
      <c r="H4" s="9">
        <f t="shared" si="1"/>
        <v>1.8996942752456267</v>
      </c>
      <c r="I4" s="9">
        <f t="shared" si="1"/>
        <v>1.8860946745562153</v>
      </c>
      <c r="J4" s="9">
        <f t="shared" si="1"/>
        <v>1.8726677502804385</v>
      </c>
      <c r="K4" s="9">
        <f t="shared" si="1"/>
        <v>1.8594104308390029</v>
      </c>
    </row>
    <row r="5" spans="1:11" x14ac:dyDescent="0.25">
      <c r="A5" s="8">
        <v>3</v>
      </c>
      <c r="B5" s="9">
        <f t="shared" si="2"/>
        <v>2.9702481380379879</v>
      </c>
      <c r="C5" s="9">
        <f t="shared" si="1"/>
        <v>2.9409852072355469</v>
      </c>
      <c r="D5" s="9">
        <f t="shared" si="1"/>
        <v>2.9122004172649882</v>
      </c>
      <c r="E5" s="9">
        <f t="shared" si="1"/>
        <v>2.8838832726477719</v>
      </c>
      <c r="F5" s="9">
        <f t="shared" si="1"/>
        <v>2.8560235632100479</v>
      </c>
      <c r="G5" s="9">
        <f t="shared" si="1"/>
        <v>2.8286113548946807</v>
      </c>
      <c r="H5" s="9">
        <f t="shared" si="1"/>
        <v>2.8016369809136457</v>
      </c>
      <c r="I5" s="9">
        <f t="shared" si="1"/>
        <v>2.7750910332271297</v>
      </c>
      <c r="J5" s="9">
        <f t="shared" si="1"/>
        <v>2.7489643543353486</v>
      </c>
      <c r="K5" s="9">
        <f t="shared" si="1"/>
        <v>2.7232480293704806</v>
      </c>
    </row>
    <row r="6" spans="1:11" x14ac:dyDescent="0.25">
      <c r="A6" s="8">
        <v>4</v>
      </c>
      <c r="B6" s="9">
        <f t="shared" si="2"/>
        <v>3.9504956597392367</v>
      </c>
      <c r="C6" s="9">
        <f t="shared" si="1"/>
        <v>3.9019655517183738</v>
      </c>
      <c r="D6" s="9">
        <f t="shared" si="1"/>
        <v>3.854384647551703</v>
      </c>
      <c r="E6" s="9">
        <f t="shared" si="1"/>
        <v>3.8077286986742878</v>
      </c>
      <c r="F6" s="9">
        <f t="shared" si="1"/>
        <v>3.7619742080097991</v>
      </c>
      <c r="G6" s="9">
        <f t="shared" si="1"/>
        <v>3.7170984028103673</v>
      </c>
      <c r="H6" s="9">
        <f t="shared" si="1"/>
        <v>3.6730792086122168</v>
      </c>
      <c r="I6" s="9">
        <f t="shared" si="1"/>
        <v>3.6298952242568574</v>
      </c>
      <c r="J6" s="9">
        <f t="shared" si="1"/>
        <v>3.5875256979285579</v>
      </c>
      <c r="K6" s="9">
        <f t="shared" si="1"/>
        <v>3.5459505041623607</v>
      </c>
    </row>
    <row r="7" spans="1:11" x14ac:dyDescent="0.25">
      <c r="A7" s="8">
        <v>5</v>
      </c>
      <c r="B7" s="9">
        <f t="shared" si="2"/>
        <v>4.9258663280987065</v>
      </c>
      <c r="C7" s="9">
        <f t="shared" si="1"/>
        <v>4.853431239325114</v>
      </c>
      <c r="D7" s="9">
        <f t="shared" si="1"/>
        <v>4.7826449729573346</v>
      </c>
      <c r="E7" s="9">
        <f t="shared" si="1"/>
        <v>4.7134595085042061</v>
      </c>
      <c r="F7" s="9">
        <f t="shared" si="1"/>
        <v>4.6458284956193134</v>
      </c>
      <c r="G7" s="9">
        <f t="shared" si="1"/>
        <v>4.5797071871945301</v>
      </c>
      <c r="H7" s="9">
        <f t="shared" si="1"/>
        <v>4.5150523754707379</v>
      </c>
      <c r="I7" s="9">
        <f t="shared" si="1"/>
        <v>4.4518223310162108</v>
      </c>
      <c r="J7" s="9">
        <f t="shared" si="1"/>
        <v>4.3899767444292417</v>
      </c>
      <c r="K7" s="9">
        <f t="shared" si="1"/>
        <v>4.3294766706308216</v>
      </c>
    </row>
    <row r="8" spans="1:11" x14ac:dyDescent="0.25">
      <c r="A8" s="8">
        <v>6</v>
      </c>
      <c r="B8" s="9">
        <f t="shared" si="2"/>
        <v>5.8963844060683321</v>
      </c>
      <c r="C8" s="9">
        <f t="shared" si="1"/>
        <v>5.7954764745793392</v>
      </c>
      <c r="D8" s="9">
        <f t="shared" si="1"/>
        <v>5.6971871654751949</v>
      </c>
      <c r="E8" s="9">
        <f t="shared" si="1"/>
        <v>5.6014308906903993</v>
      </c>
      <c r="F8" s="9">
        <f t="shared" si="1"/>
        <v>5.5081253615798147</v>
      </c>
      <c r="G8" s="9">
        <f t="shared" si="1"/>
        <v>5.4171914438781856</v>
      </c>
      <c r="H8" s="9">
        <f t="shared" si="1"/>
        <v>5.3285530197784912</v>
      </c>
      <c r="I8" s="9">
        <f t="shared" si="1"/>
        <v>5.2421368567463569</v>
      </c>
      <c r="J8" s="9">
        <f t="shared" si="1"/>
        <v>5.1578724827074049</v>
      </c>
      <c r="K8" s="9">
        <f t="shared" si="1"/>
        <v>5.0756920672674477</v>
      </c>
    </row>
    <row r="9" spans="1:11" x14ac:dyDescent="0.25">
      <c r="A9" s="8">
        <v>7</v>
      </c>
      <c r="B9" s="9">
        <f t="shared" si="2"/>
        <v>6.8620740358888677</v>
      </c>
      <c r="C9" s="9">
        <f t="shared" si="1"/>
        <v>6.7281945292864478</v>
      </c>
      <c r="D9" s="9">
        <f t="shared" si="1"/>
        <v>6.5982139561331881</v>
      </c>
      <c r="E9" s="9">
        <f t="shared" si="1"/>
        <v>6.4719910693043037</v>
      </c>
      <c r="F9" s="9">
        <f t="shared" si="1"/>
        <v>6.3493905966632358</v>
      </c>
      <c r="G9" s="9">
        <f t="shared" si="1"/>
        <v>6.2302829552215409</v>
      </c>
      <c r="H9" s="9">
        <f t="shared" si="1"/>
        <v>6.114543980462309</v>
      </c>
      <c r="I9" s="9">
        <f t="shared" si="1"/>
        <v>6.0020546699484187</v>
      </c>
      <c r="J9" s="9">
        <f t="shared" si="1"/>
        <v>5.8927009403898616</v>
      </c>
      <c r="K9" s="9">
        <f t="shared" si="1"/>
        <v>5.7863733973975711</v>
      </c>
    </row>
    <row r="10" spans="1:11" x14ac:dyDescent="0.25">
      <c r="A10" s="8">
        <v>8</v>
      </c>
      <c r="B10" s="9">
        <f t="shared" si="2"/>
        <v>7.8229592396903991</v>
      </c>
      <c r="C10" s="9">
        <f t="shared" si="1"/>
        <v>7.6516777517687853</v>
      </c>
      <c r="D10" s="9">
        <f t="shared" si="1"/>
        <v>7.4859250799341703</v>
      </c>
      <c r="E10" s="9">
        <f t="shared" si="1"/>
        <v>7.3254814404944195</v>
      </c>
      <c r="F10" s="9">
        <f t="shared" si="1"/>
        <v>7.1701371674763248</v>
      </c>
      <c r="G10" s="9">
        <f t="shared" si="1"/>
        <v>7.0196921895354736</v>
      </c>
      <c r="H10" s="9">
        <f t="shared" si="1"/>
        <v>6.8739555366785554</v>
      </c>
      <c r="I10" s="9">
        <f t="shared" si="1"/>
        <v>6.7327448749504049</v>
      </c>
      <c r="J10" s="9">
        <f t="shared" si="1"/>
        <v>6.5958860673587143</v>
      </c>
      <c r="K10" s="9">
        <f t="shared" si="1"/>
        <v>6.4632127594262574</v>
      </c>
    </row>
    <row r="11" spans="1:11" x14ac:dyDescent="0.25">
      <c r="A11" s="8">
        <v>9</v>
      </c>
      <c r="B11" s="9">
        <f t="shared" si="2"/>
        <v>8.7790639200899392</v>
      </c>
      <c r="C11" s="9">
        <f t="shared" si="1"/>
        <v>8.5660175760087061</v>
      </c>
      <c r="D11" s="9">
        <f t="shared" si="1"/>
        <v>8.3605173201321801</v>
      </c>
      <c r="E11" s="9">
        <f t="shared" si="1"/>
        <v>8.1622367063670787</v>
      </c>
      <c r="F11" s="9">
        <f t="shared" si="1"/>
        <v>7.9708655292451898</v>
      </c>
      <c r="G11" s="9">
        <f t="shared" si="1"/>
        <v>7.7861089218791015</v>
      </c>
      <c r="H11" s="9">
        <f t="shared" si="1"/>
        <v>7.6076865088681664</v>
      </c>
      <c r="I11" s="9">
        <f t="shared" si="1"/>
        <v>7.4353316105292375</v>
      </c>
      <c r="J11" s="9">
        <f t="shared" si="1"/>
        <v>7.2687904950801085</v>
      </c>
      <c r="K11" s="9">
        <f t="shared" si="1"/>
        <v>7.1078216756440558</v>
      </c>
    </row>
    <row r="12" spans="1:11" x14ac:dyDescent="0.25">
      <c r="A12" s="8">
        <v>10</v>
      </c>
      <c r="B12" s="9">
        <f t="shared" si="2"/>
        <v>9.730411860785976</v>
      </c>
      <c r="C12" s="9">
        <f t="shared" si="1"/>
        <v>9.4713045307016905</v>
      </c>
      <c r="D12" s="9">
        <f t="shared" si="1"/>
        <v>9.2221845518543581</v>
      </c>
      <c r="E12" s="9">
        <f t="shared" si="1"/>
        <v>8.9825850062422354</v>
      </c>
      <c r="F12" s="9">
        <f t="shared" si="1"/>
        <v>8.7520639309709178</v>
      </c>
      <c r="G12" s="9">
        <f t="shared" si="1"/>
        <v>8.5302028367758265</v>
      </c>
      <c r="H12" s="9">
        <f t="shared" si="1"/>
        <v>8.3166053225779368</v>
      </c>
      <c r="I12" s="9">
        <f t="shared" si="1"/>
        <v>8.1108957793550349</v>
      </c>
      <c r="J12" s="9">
        <f t="shared" si="1"/>
        <v>7.9127181771101496</v>
      </c>
      <c r="K12" s="9">
        <f t="shared" si="1"/>
        <v>7.7217349291848141</v>
      </c>
    </row>
    <row r="13" spans="1:11" x14ac:dyDescent="0.25">
      <c r="A13" s="8">
        <v>20</v>
      </c>
      <c r="B13" s="9">
        <f t="shared" si="2"/>
        <v>18.9874191466693</v>
      </c>
      <c r="C13" s="9">
        <f t="shared" si="1"/>
        <v>18.045552966270456</v>
      </c>
      <c r="D13" s="9">
        <f t="shared" si="1"/>
        <v>17.168638785081789</v>
      </c>
      <c r="E13" s="9">
        <f t="shared" si="1"/>
        <v>16.351433344597112</v>
      </c>
      <c r="F13" s="9">
        <f t="shared" si="1"/>
        <v>15.589162285646786</v>
      </c>
      <c r="G13" s="9">
        <f t="shared" si="1"/>
        <v>14.8774748604555</v>
      </c>
      <c r="H13" s="9">
        <f t="shared" si="1"/>
        <v>14.212403301952266</v>
      </c>
      <c r="I13" s="9">
        <f t="shared" si="1"/>
        <v>13.590326344967698</v>
      </c>
      <c r="J13" s="9">
        <f t="shared" si="1"/>
        <v>13.007936451453677</v>
      </c>
      <c r="K13" s="9">
        <f t="shared" si="1"/>
        <v>12.462210342539988</v>
      </c>
    </row>
    <row r="14" spans="1:11" x14ac:dyDescent="0.25">
      <c r="A14" s="8">
        <v>30</v>
      </c>
      <c r="B14" s="9">
        <f t="shared" si="2"/>
        <v>27.794053965102936</v>
      </c>
      <c r="C14" s="9">
        <f t="shared" si="1"/>
        <v>25.807708221287605</v>
      </c>
      <c r="D14" s="9">
        <f t="shared" si="1"/>
        <v>24.015838006233917</v>
      </c>
      <c r="E14" s="9">
        <f t="shared" si="1"/>
        <v>22.396455551004397</v>
      </c>
      <c r="F14" s="9">
        <f t="shared" si="1"/>
        <v>20.930292592761166</v>
      </c>
      <c r="G14" s="9">
        <f t="shared" si="1"/>
        <v>19.600441349469769</v>
      </c>
      <c r="H14" s="9">
        <f t="shared" si="1"/>
        <v>18.39204541136279</v>
      </c>
      <c r="I14" s="9">
        <f t="shared" si="1"/>
        <v>17.292033300664492</v>
      </c>
      <c r="J14" s="9">
        <f t="shared" si="1"/>
        <v>16.288888544288824</v>
      </c>
      <c r="K14" s="9">
        <f t="shared" si="1"/>
        <v>15.372451026882837</v>
      </c>
    </row>
    <row r="15" spans="1:11" x14ac:dyDescent="0.25">
      <c r="A15" s="8">
        <v>40</v>
      </c>
      <c r="B15" s="9">
        <f t="shared" si="2"/>
        <v>36.172227864082075</v>
      </c>
      <c r="C15" s="9">
        <f t="shared" si="1"/>
        <v>32.834686113956195</v>
      </c>
      <c r="D15" s="9">
        <f t="shared" si="1"/>
        <v>29.915845204174367</v>
      </c>
      <c r="E15" s="9">
        <f t="shared" si="1"/>
        <v>27.35547924073818</v>
      </c>
      <c r="F15" s="9">
        <f t="shared" si="1"/>
        <v>25.102775052087765</v>
      </c>
      <c r="G15" s="9">
        <f t="shared" si="1"/>
        <v>23.114771974206437</v>
      </c>
      <c r="H15" s="9">
        <f t="shared" si="1"/>
        <v>21.3550723372975</v>
      </c>
      <c r="I15" s="9">
        <f t="shared" si="1"/>
        <v>19.792773883426474</v>
      </c>
      <c r="J15" s="9">
        <f t="shared" si="1"/>
        <v>18.401584420279779</v>
      </c>
      <c r="K15" s="9">
        <f t="shared" si="1"/>
        <v>17.159086353994443</v>
      </c>
    </row>
    <row r="16" spans="1:11" x14ac:dyDescent="0.25">
      <c r="A16" s="8">
        <v>50</v>
      </c>
      <c r="B16" s="9">
        <f t="shared" si="2"/>
        <v>44.142786349669414</v>
      </c>
      <c r="C16" s="9">
        <f t="shared" si="1"/>
        <v>39.196117531105081</v>
      </c>
      <c r="D16" s="9">
        <f t="shared" si="1"/>
        <v>34.999688073564677</v>
      </c>
      <c r="E16" s="9">
        <f t="shared" si="1"/>
        <v>31.423605893651903</v>
      </c>
      <c r="F16" s="9">
        <f t="shared" si="1"/>
        <v>28.362311680542334</v>
      </c>
      <c r="G16" s="9">
        <f t="shared" si="1"/>
        <v>25.729764007008196</v>
      </c>
      <c r="H16" s="9">
        <f t="shared" si="1"/>
        <v>23.455617870621257</v>
      </c>
      <c r="I16" s="9">
        <f t="shared" si="1"/>
        <v>21.482184616669016</v>
      </c>
      <c r="J16" s="9">
        <f t="shared" si="1"/>
        <v>19.762007778541065</v>
      </c>
      <c r="K16" s="9">
        <f t="shared" si="1"/>
        <v>18.25592546055239</v>
      </c>
    </row>
    <row r="17" spans="1:11" x14ac:dyDescent="0.25">
      <c r="A17" s="8">
        <v>60</v>
      </c>
      <c r="B17" s="9">
        <f t="shared" si="2"/>
        <v>51.725560751130566</v>
      </c>
      <c r="C17" s="9">
        <f t="shared" si="1"/>
        <v>44.955038406224034</v>
      </c>
      <c r="D17" s="9">
        <f t="shared" si="1"/>
        <v>39.380268885342787</v>
      </c>
      <c r="E17" s="9">
        <f t="shared" si="1"/>
        <v>34.760886677046486</v>
      </c>
      <c r="F17" s="9">
        <f t="shared" si="1"/>
        <v>30.908656485057506</v>
      </c>
      <c r="G17" s="9">
        <f t="shared" si="1"/>
        <v>27.675563666119409</v>
      </c>
      <c r="H17" s="9">
        <f t="shared" si="1"/>
        <v>24.944734118248491</v>
      </c>
      <c r="I17" s="9">
        <f t="shared" si="1"/>
        <v>22.623489974477398</v>
      </c>
      <c r="J17" s="9">
        <f t="shared" si="1"/>
        <v>20.638022038205783</v>
      </c>
      <c r="K17" s="9">
        <f t="shared" si="1"/>
        <v>18.929289525070118</v>
      </c>
    </row>
  </sheetData>
  <mergeCells count="2">
    <mergeCell ref="A1:A2"/>
    <mergeCell ref="B1:K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N42" sqref="N42"/>
    </sheetView>
  </sheetViews>
  <sheetFormatPr defaultRowHeight="15" x14ac:dyDescent="0.25"/>
  <sheetData>
    <row r="1" spans="1:8" x14ac:dyDescent="0.25">
      <c r="A1" s="4" t="s">
        <v>13</v>
      </c>
      <c r="B1" s="4" t="s">
        <v>12</v>
      </c>
      <c r="E1" t="s">
        <v>11</v>
      </c>
      <c r="F1" s="1">
        <v>0.01</v>
      </c>
      <c r="H1" t="str">
        <f>B1&amp;"(n); r = "&amp;F1</f>
        <v>PV(n); r = 0,01</v>
      </c>
    </row>
    <row r="2" spans="1:8" x14ac:dyDescent="0.25">
      <c r="A2">
        <v>1</v>
      </c>
      <c r="B2" s="10">
        <f t="shared" ref="B2:B11" si="0">PV($F$1,A2,-1)</f>
        <v>0.99009900990099098</v>
      </c>
    </row>
    <row r="3" spans="1:8" x14ac:dyDescent="0.25">
      <c r="A3">
        <v>20</v>
      </c>
      <c r="B3" s="10">
        <f t="shared" si="0"/>
        <v>18.045552966270456</v>
      </c>
    </row>
    <row r="4" spans="1:8" x14ac:dyDescent="0.25">
      <c r="A4">
        <v>50</v>
      </c>
      <c r="B4" s="10">
        <f t="shared" si="0"/>
        <v>39.196117531105081</v>
      </c>
    </row>
    <row r="5" spans="1:8" x14ac:dyDescent="0.25">
      <c r="A5">
        <v>100</v>
      </c>
      <c r="B5" s="10">
        <f t="shared" si="0"/>
        <v>63.028878767088109</v>
      </c>
    </row>
    <row r="6" spans="1:8" x14ac:dyDescent="0.25">
      <c r="A6">
        <v>200</v>
      </c>
      <c r="B6" s="10">
        <f t="shared" si="0"/>
        <v>86.331361947813321</v>
      </c>
    </row>
    <row r="7" spans="1:8" x14ac:dyDescent="0.25">
      <c r="A7">
        <v>300</v>
      </c>
      <c r="B7" s="10">
        <f t="shared" si="0"/>
        <v>94.946551254838141</v>
      </c>
    </row>
    <row r="8" spans="1:8" x14ac:dyDescent="0.25">
      <c r="A8">
        <v>400</v>
      </c>
      <c r="B8" s="10">
        <f t="shared" si="0"/>
        <v>98.131683337983148</v>
      </c>
    </row>
    <row r="9" spans="1:8" x14ac:dyDescent="0.25">
      <c r="A9">
        <v>500</v>
      </c>
      <c r="B9" s="10">
        <f t="shared" si="0"/>
        <v>99.309262381871051</v>
      </c>
    </row>
    <row r="10" spans="1:8" x14ac:dyDescent="0.25">
      <c r="A10">
        <v>700</v>
      </c>
      <c r="B10" s="10">
        <f t="shared" si="0"/>
        <v>99.905585575087656</v>
      </c>
    </row>
    <row r="11" spans="1:8" x14ac:dyDescent="0.25">
      <c r="A11">
        <v>1000</v>
      </c>
      <c r="B11" s="10">
        <f t="shared" si="0"/>
        <v>99.995228815429016</v>
      </c>
    </row>
    <row r="18" spans="1:8" x14ac:dyDescent="0.25">
      <c r="A18" s="4" t="s">
        <v>13</v>
      </c>
      <c r="B18" s="4" t="s">
        <v>12</v>
      </c>
      <c r="E18" t="s">
        <v>11</v>
      </c>
      <c r="F18" s="1">
        <v>0.02</v>
      </c>
      <c r="H18" t="str">
        <f>B18&amp;"(n); r = "&amp;F18</f>
        <v>PV(n); r = 0,02</v>
      </c>
    </row>
    <row r="19" spans="1:8" x14ac:dyDescent="0.25">
      <c r="A19">
        <v>1</v>
      </c>
      <c r="B19" s="10">
        <f>PV($F$18,A19,-1)</f>
        <v>0.98039215686274594</v>
      </c>
    </row>
    <row r="20" spans="1:8" x14ac:dyDescent="0.25">
      <c r="A20">
        <v>20</v>
      </c>
      <c r="B20" s="10">
        <f t="shared" ref="B20:B28" si="1">PV($F$18,A20,-1)</f>
        <v>16.351433344597112</v>
      </c>
    </row>
    <row r="21" spans="1:8" x14ac:dyDescent="0.25">
      <c r="A21">
        <v>50</v>
      </c>
      <c r="B21" s="10">
        <f t="shared" si="1"/>
        <v>31.423605893651903</v>
      </c>
    </row>
    <row r="22" spans="1:8" x14ac:dyDescent="0.25">
      <c r="A22">
        <v>100</v>
      </c>
      <c r="B22" s="10">
        <f t="shared" si="1"/>
        <v>43.09835164011271</v>
      </c>
    </row>
    <row r="23" spans="1:8" x14ac:dyDescent="0.25">
      <c r="A23">
        <v>200</v>
      </c>
      <c r="B23" s="10">
        <f t="shared" si="1"/>
        <v>49.047344998329308</v>
      </c>
    </row>
    <row r="24" spans="1:8" x14ac:dyDescent="0.25">
      <c r="A24">
        <v>300</v>
      </c>
      <c r="B24" s="10">
        <f t="shared" si="1"/>
        <v>49.868502203403622</v>
      </c>
    </row>
    <row r="25" spans="1:8" x14ac:dyDescent="0.25">
      <c r="A25">
        <v>400</v>
      </c>
      <c r="B25" s="10">
        <f t="shared" si="1"/>
        <v>49.981848968955831</v>
      </c>
    </row>
    <row r="26" spans="1:8" x14ac:dyDescent="0.25">
      <c r="A26">
        <v>500</v>
      </c>
      <c r="B26" s="10">
        <f t="shared" si="1"/>
        <v>49.997494559327279</v>
      </c>
    </row>
    <row r="27" spans="1:8" x14ac:dyDescent="0.25">
      <c r="A27">
        <v>700</v>
      </c>
      <c r="B27" s="10">
        <f t="shared" si="1"/>
        <v>49.999952263588234</v>
      </c>
    </row>
    <row r="28" spans="1:8" x14ac:dyDescent="0.25">
      <c r="A28">
        <v>1000</v>
      </c>
      <c r="B28" s="10">
        <f t="shared" si="1"/>
        <v>49.999999874455341</v>
      </c>
    </row>
    <row r="35" spans="1:8" x14ac:dyDescent="0.25">
      <c r="A35" s="4" t="s">
        <v>13</v>
      </c>
      <c r="B35" s="4" t="s">
        <v>12</v>
      </c>
      <c r="E35" t="s">
        <v>11</v>
      </c>
      <c r="F35" s="1">
        <v>0.05</v>
      </c>
      <c r="H35" t="str">
        <f>B35&amp;"(n); r = "&amp;F35</f>
        <v>PV(n); r = 0,05</v>
      </c>
    </row>
    <row r="36" spans="1:8" x14ac:dyDescent="0.25">
      <c r="A36">
        <v>1</v>
      </c>
      <c r="B36" s="10">
        <f>PV($F$35,A36,-1)</f>
        <v>0.95238095238095322</v>
      </c>
    </row>
    <row r="37" spans="1:8" x14ac:dyDescent="0.25">
      <c r="A37">
        <v>20</v>
      </c>
      <c r="B37" s="10">
        <f t="shared" ref="B37:B45" si="2">PV($F$35,A37,-1)</f>
        <v>12.462210342539986</v>
      </c>
    </row>
    <row r="38" spans="1:8" x14ac:dyDescent="0.25">
      <c r="A38">
        <v>50</v>
      </c>
      <c r="B38" s="10">
        <f t="shared" si="2"/>
        <v>18.255925460552387</v>
      </c>
    </row>
    <row r="39" spans="1:8" x14ac:dyDescent="0.25">
      <c r="A39">
        <v>100</v>
      </c>
      <c r="B39" s="10">
        <f t="shared" si="2"/>
        <v>19.847910200042531</v>
      </c>
    </row>
    <row r="40" spans="1:8" x14ac:dyDescent="0.25">
      <c r="A40">
        <v>200</v>
      </c>
      <c r="B40" s="10">
        <f t="shared" si="2"/>
        <v>19.998843434637443</v>
      </c>
    </row>
    <row r="41" spans="1:8" x14ac:dyDescent="0.25">
      <c r="A41">
        <v>300</v>
      </c>
      <c r="B41" s="10">
        <f t="shared" si="2"/>
        <v>19.999991204910266</v>
      </c>
    </row>
    <row r="42" spans="1:8" x14ac:dyDescent="0.25">
      <c r="A42">
        <v>400</v>
      </c>
      <c r="B42" s="10">
        <f t="shared" si="2"/>
        <v>19.999999933117827</v>
      </c>
    </row>
    <row r="43" spans="1:8" x14ac:dyDescent="0.25">
      <c r="A43">
        <v>500</v>
      </c>
      <c r="B43" s="10">
        <f t="shared" si="2"/>
        <v>19.999999999491394</v>
      </c>
    </row>
    <row r="44" spans="1:8" x14ac:dyDescent="0.25">
      <c r="A44">
        <v>700</v>
      </c>
      <c r="B44" s="10">
        <f t="shared" si="2"/>
        <v>19.999999999999968</v>
      </c>
    </row>
    <row r="45" spans="1:8" x14ac:dyDescent="0.25">
      <c r="A45">
        <v>1000</v>
      </c>
      <c r="B45" s="10">
        <f t="shared" si="2"/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</vt:lpstr>
      <vt:lpstr>КПА</vt:lpstr>
      <vt:lpstr>Рис.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2018-10-14T16:33:40Z</dcterms:created>
  <dcterms:modified xsi:type="dcterms:W3CDTF">2018-10-31T18:23:49Z</dcterms:modified>
</cp:coreProperties>
</file>