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3_Логистика\Напольный транспорт\"/>
    </mc:Choice>
  </mc:AlternateContent>
  <bookViews>
    <workbookView xWindow="0" yWindow="0" windowWidth="28800" windowHeight="12435"/>
  </bookViews>
  <sheets>
    <sheet name="Рис.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E9" i="1" l="1"/>
  <c r="F9" i="1" s="1"/>
  <c r="G9" i="1" s="1"/>
  <c r="H9" i="1" s="1"/>
  <c r="I9" i="1" s="1"/>
  <c r="J9" i="1" s="1"/>
  <c r="K9" i="1" s="1"/>
  <c r="L9" i="1" s="1"/>
  <c r="M9" i="1" s="1"/>
  <c r="D12" i="1"/>
  <c r="C12" i="1"/>
  <c r="D7" i="1"/>
  <c r="C7" i="1"/>
  <c r="H5" i="1"/>
  <c r="E4" i="1"/>
  <c r="E7" i="1" s="1"/>
  <c r="F4" i="1" l="1"/>
  <c r="G4" i="1" s="1"/>
  <c r="G7" i="1" s="1"/>
  <c r="F7" i="1"/>
  <c r="E12" i="1"/>
  <c r="G12" i="1"/>
  <c r="F12" i="1"/>
  <c r="H4" i="1" l="1"/>
  <c r="H7" i="1"/>
  <c r="I4" i="1"/>
  <c r="H12" i="1"/>
  <c r="J4" i="1" l="1"/>
  <c r="I7" i="1"/>
  <c r="I12" i="1"/>
  <c r="K4" i="1" l="1"/>
  <c r="J7" i="1"/>
  <c r="J12" i="1"/>
  <c r="L4" i="1" l="1"/>
  <c r="K7" i="1"/>
  <c r="K12" i="1"/>
  <c r="M4" i="1" l="1"/>
  <c r="M7" i="1" s="1"/>
  <c r="L7" i="1"/>
  <c r="M12" i="1"/>
  <c r="L12" i="1"/>
  <c r="P2" i="1" l="1"/>
  <c r="P9" i="1" s="1"/>
  <c r="P3" i="1"/>
</calcChain>
</file>

<file path=xl/sharedStrings.xml><?xml version="1.0" encoding="utf-8"?>
<sst xmlns="http://schemas.openxmlformats.org/spreadsheetml/2006/main" count="25" uniqueCount="17">
  <si>
    <t>Ричтрак</t>
  </si>
  <si>
    <t>А</t>
  </si>
  <si>
    <t>В</t>
  </si>
  <si>
    <t>0-й год</t>
  </si>
  <si>
    <t>ТО и ремонт</t>
  </si>
  <si>
    <t>Замена батарей</t>
  </si>
  <si>
    <t>Покупка</t>
  </si>
  <si>
    <t>Продажа</t>
  </si>
  <si>
    <t>Итого</t>
  </si>
  <si>
    <t>=C12+ЧПС(12%;D12:M12)</t>
  </si>
  <si>
    <t>=C7+ЧПС(12%;D7:M7)</t>
  </si>
  <si>
    <t>Приведенная стоимость приобретения и владения ричтраком</t>
  </si>
  <si>
    <t>Расходы за год</t>
  </si>
  <si>
    <t>Эквивалентный годовой доход</t>
  </si>
  <si>
    <t>=P2/ПС(12%;10;-1)</t>
  </si>
  <si>
    <t>Коэффициент приведения аннуитета</t>
  </si>
  <si>
    <t>=ПС(12%;10;-1)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</si>
</sst>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"/>
    <numFmt numFmtId="165" formatCode="#,##0.00_ ;[Red]\-#,##0.00\ 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164" fontId="0" fillId="0" borderId="0" xfId="0" applyNumberFormat="1"/>
    <xf numFmtId="0" fontId="0" fillId="0" borderId="0" xfId="0" quotePrefix="1"/>
    <xf numFmtId="164" fontId="0" fillId="0" borderId="0" xfId="0" quotePrefix="1" applyNumberFormat="1"/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T17" sqref="T17"/>
    </sheetView>
  </sheetViews>
  <sheetFormatPr defaultRowHeight="15" x14ac:dyDescent="0.25"/>
  <cols>
    <col min="1" max="1" width="3.7109375" customWidth="1"/>
    <col min="2" max="2" width="17.42578125" customWidth="1"/>
    <col min="3" max="13" width="8.7109375" customWidth="1"/>
  </cols>
  <sheetData>
    <row r="1" spans="1:17" x14ac:dyDescent="0.25">
      <c r="A1" s="13" t="s">
        <v>0</v>
      </c>
      <c r="B1" s="13"/>
      <c r="C1" s="12" t="s">
        <v>12</v>
      </c>
      <c r="D1" s="12"/>
      <c r="E1" s="12"/>
      <c r="F1" s="12"/>
      <c r="G1" s="12"/>
      <c r="H1" s="12"/>
      <c r="I1" s="12"/>
      <c r="J1" s="12"/>
      <c r="K1" s="12"/>
      <c r="L1" s="12"/>
      <c r="M1" s="12"/>
      <c r="O1" t="s">
        <v>11</v>
      </c>
    </row>
    <row r="2" spans="1:17" x14ac:dyDescent="0.25">
      <c r="A2" s="13"/>
      <c r="B2" s="13"/>
      <c r="C2" s="1" t="s">
        <v>3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O2" s="11" t="s">
        <v>1</v>
      </c>
      <c r="P2" s="8">
        <f>C7+NPV(12%,D7:M7)</f>
        <v>-119112.57114748674</v>
      </c>
      <c r="Q2" s="10" t="s">
        <v>10</v>
      </c>
    </row>
    <row r="3" spans="1:17" x14ac:dyDescent="0.25">
      <c r="A3" s="14" t="s">
        <v>1</v>
      </c>
      <c r="B3" s="2" t="s">
        <v>6</v>
      </c>
      <c r="C3" s="3">
        <v>-70000</v>
      </c>
      <c r="D3" s="3"/>
      <c r="E3" s="3"/>
      <c r="F3" s="3"/>
      <c r="G3" s="3"/>
      <c r="H3" s="3"/>
      <c r="I3" s="3"/>
      <c r="J3" s="3"/>
      <c r="K3" s="3"/>
      <c r="L3" s="3"/>
      <c r="M3" s="3"/>
      <c r="O3" s="11" t="s">
        <v>2</v>
      </c>
      <c r="P3" s="8">
        <f>C12+NPV(12%,D12:M12)</f>
        <v>-123509.53127243208</v>
      </c>
      <c r="Q3" s="9" t="s">
        <v>9</v>
      </c>
    </row>
    <row r="4" spans="1:17" x14ac:dyDescent="0.25">
      <c r="A4" s="14"/>
      <c r="B4" s="2" t="s">
        <v>4</v>
      </c>
      <c r="C4" s="3"/>
      <c r="D4" s="3">
        <v>-4000</v>
      </c>
      <c r="E4" s="3">
        <f>D4-1000</f>
        <v>-5000</v>
      </c>
      <c r="F4" s="3">
        <f t="shared" ref="F4:M4" si="0">E4-1000</f>
        <v>-6000</v>
      </c>
      <c r="G4" s="3">
        <f t="shared" si="0"/>
        <v>-7000</v>
      </c>
      <c r="H4" s="3">
        <f t="shared" si="0"/>
        <v>-8000</v>
      </c>
      <c r="I4" s="3">
        <f t="shared" si="0"/>
        <v>-9000</v>
      </c>
      <c r="J4" s="3">
        <f t="shared" si="0"/>
        <v>-10000</v>
      </c>
      <c r="K4" s="3">
        <f t="shared" si="0"/>
        <v>-11000</v>
      </c>
      <c r="L4" s="3">
        <f t="shared" si="0"/>
        <v>-12000</v>
      </c>
      <c r="M4" s="3">
        <f t="shared" si="0"/>
        <v>-13000</v>
      </c>
    </row>
    <row r="5" spans="1:17" x14ac:dyDescent="0.25">
      <c r="A5" s="14"/>
      <c r="B5" s="2" t="s">
        <v>5</v>
      </c>
      <c r="C5" s="3"/>
      <c r="D5" s="3"/>
      <c r="E5" s="3"/>
      <c r="F5" s="3"/>
      <c r="G5" s="3"/>
      <c r="H5" s="3">
        <f>-7500*2</f>
        <v>-15000</v>
      </c>
      <c r="I5" s="3"/>
      <c r="J5" s="3"/>
      <c r="K5" s="3"/>
      <c r="L5" s="3"/>
      <c r="M5" s="3"/>
      <c r="O5" t="s">
        <v>15</v>
      </c>
    </row>
    <row r="6" spans="1:17" x14ac:dyDescent="0.25">
      <c r="A6" s="14"/>
      <c r="B6" s="2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7000</v>
      </c>
      <c r="N6" s="8"/>
      <c r="P6" s="16">
        <f>PV(12%,10,-1)</f>
        <v>5.650223028410867</v>
      </c>
      <c r="Q6" s="9" t="s">
        <v>16</v>
      </c>
    </row>
    <row r="7" spans="1:17" x14ac:dyDescent="0.25">
      <c r="A7" s="14"/>
      <c r="B7" s="4" t="s">
        <v>8</v>
      </c>
      <c r="C7" s="5">
        <f>SUM(C3:C6)</f>
        <v>-70000</v>
      </c>
      <c r="D7" s="5">
        <f t="shared" ref="D7:M7" si="1">SUM(D3:D6)</f>
        <v>-4000</v>
      </c>
      <c r="E7" s="5">
        <f t="shared" si="1"/>
        <v>-5000</v>
      </c>
      <c r="F7" s="5">
        <f t="shared" si="1"/>
        <v>-6000</v>
      </c>
      <c r="G7" s="5">
        <f t="shared" si="1"/>
        <v>-7000</v>
      </c>
      <c r="H7" s="5">
        <f t="shared" si="1"/>
        <v>-23000</v>
      </c>
      <c r="I7" s="5">
        <f t="shared" si="1"/>
        <v>-9000</v>
      </c>
      <c r="J7" s="5">
        <f t="shared" si="1"/>
        <v>-10000</v>
      </c>
      <c r="K7" s="5">
        <f t="shared" si="1"/>
        <v>-11000</v>
      </c>
      <c r="L7" s="5">
        <f t="shared" si="1"/>
        <v>-12000</v>
      </c>
      <c r="M7" s="5">
        <f t="shared" si="1"/>
        <v>-6000</v>
      </c>
      <c r="N7" s="8"/>
    </row>
    <row r="8" spans="1:17" x14ac:dyDescent="0.25">
      <c r="A8" s="14" t="s">
        <v>2</v>
      </c>
      <c r="B8" s="6" t="s">
        <v>6</v>
      </c>
      <c r="C8" s="7">
        <v>-60000</v>
      </c>
      <c r="D8" s="7"/>
      <c r="E8" s="7"/>
      <c r="F8" s="7"/>
      <c r="G8" s="7"/>
      <c r="H8" s="7"/>
      <c r="I8" s="7"/>
      <c r="J8" s="7"/>
      <c r="K8" s="7"/>
      <c r="L8" s="7"/>
      <c r="M8" s="7"/>
      <c r="O8" t="s">
        <v>13</v>
      </c>
      <c r="P8" s="8"/>
    </row>
    <row r="9" spans="1:17" x14ac:dyDescent="0.25">
      <c r="A9" s="14"/>
      <c r="B9" s="6" t="s">
        <v>4</v>
      </c>
      <c r="C9" s="7"/>
      <c r="D9" s="7">
        <v>-5000</v>
      </c>
      <c r="E9" s="7">
        <f>D9-1500</f>
        <v>-6500</v>
      </c>
      <c r="F9" s="7">
        <f t="shared" ref="F9:M9" si="2">E9-1500</f>
        <v>-8000</v>
      </c>
      <c r="G9" s="7">
        <f t="shared" si="2"/>
        <v>-9500</v>
      </c>
      <c r="H9" s="7">
        <f t="shared" si="2"/>
        <v>-11000</v>
      </c>
      <c r="I9" s="7">
        <f t="shared" si="2"/>
        <v>-12500</v>
      </c>
      <c r="J9" s="7">
        <f t="shared" si="2"/>
        <v>-14000</v>
      </c>
      <c r="K9" s="7">
        <f t="shared" si="2"/>
        <v>-15500</v>
      </c>
      <c r="L9" s="7">
        <f t="shared" si="2"/>
        <v>-17000</v>
      </c>
      <c r="M9" s="7">
        <f t="shared" si="2"/>
        <v>-18500</v>
      </c>
      <c r="O9" s="15" t="s">
        <v>1</v>
      </c>
      <c r="P9" s="8">
        <f>P2/PV(12%,10,-1)</f>
        <v>-21081.038845467898</v>
      </c>
      <c r="Q9" s="9" t="s">
        <v>14</v>
      </c>
    </row>
    <row r="10" spans="1:17" x14ac:dyDescent="0.25">
      <c r="A10" s="14"/>
      <c r="B10" s="6" t="s">
        <v>5</v>
      </c>
      <c r="C10" s="7"/>
      <c r="D10" s="7"/>
      <c r="E10" s="7"/>
      <c r="F10" s="7"/>
      <c r="G10" s="7"/>
      <c r="H10" s="7">
        <v>-12000</v>
      </c>
      <c r="I10" s="7"/>
      <c r="J10" s="7"/>
      <c r="K10" s="7"/>
      <c r="L10" s="7"/>
      <c r="M10" s="7"/>
    </row>
    <row r="11" spans="1:17" x14ac:dyDescent="0.25">
      <c r="A11" s="14"/>
      <c r="B11" s="6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6000</v>
      </c>
      <c r="N11" s="8"/>
    </row>
    <row r="12" spans="1:17" x14ac:dyDescent="0.25">
      <c r="A12" s="14"/>
      <c r="B12" s="4" t="s">
        <v>8</v>
      </c>
      <c r="C12" s="5">
        <f>SUM(C8:C11)</f>
        <v>-60000</v>
      </c>
      <c r="D12" s="5">
        <f t="shared" ref="D12:M12" si="3">SUM(D8:D11)</f>
        <v>-5000</v>
      </c>
      <c r="E12" s="5">
        <f t="shared" si="3"/>
        <v>-6500</v>
      </c>
      <c r="F12" s="5">
        <f t="shared" si="3"/>
        <v>-8000</v>
      </c>
      <c r="G12" s="5">
        <f t="shared" si="3"/>
        <v>-9500</v>
      </c>
      <c r="H12" s="5">
        <f t="shared" si="3"/>
        <v>-23000</v>
      </c>
      <c r="I12" s="5">
        <f t="shared" si="3"/>
        <v>-12500</v>
      </c>
      <c r="J12" s="5">
        <f t="shared" si="3"/>
        <v>-14000</v>
      </c>
      <c r="K12" s="5">
        <f t="shared" si="3"/>
        <v>-15500</v>
      </c>
      <c r="L12" s="5">
        <f t="shared" si="3"/>
        <v>-17000</v>
      </c>
      <c r="M12" s="5">
        <f t="shared" si="3"/>
        <v>-12500</v>
      </c>
      <c r="N12" s="8"/>
    </row>
  </sheetData>
  <mergeCells count="4">
    <mergeCell ref="C1:M1"/>
    <mergeCell ref="A1:B2"/>
    <mergeCell ref="A3:A7"/>
    <mergeCell ref="A8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2018-11-03T15:21:40Z</dcterms:created>
  <dcterms:modified xsi:type="dcterms:W3CDTF">2018-11-04T08:26:20Z</dcterms:modified>
</cp:coreProperties>
</file>