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!Сайт\8_Разное\Путь менеджера\05. Финансы\05.04. Безубыточность\"/>
    </mc:Choice>
  </mc:AlternateContent>
  <bookViews>
    <workbookView xWindow="480" yWindow="375" windowWidth="17955" windowHeight="9735"/>
  </bookViews>
  <sheets>
    <sheet name="Рис. 1" sheetId="1" r:id="rId1"/>
    <sheet name="Рис. 2а" sheetId="8" r:id="rId2"/>
    <sheet name="Рис. 2б" sheetId="9" r:id="rId3"/>
    <sheet name="Рис. 3" sheetId="4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A3" i="9" l="1"/>
  <c r="C3" i="9" s="1"/>
  <c r="C2" i="9"/>
  <c r="A4" i="9" l="1"/>
  <c r="C4" i="9" l="1"/>
  <c r="A5" i="9"/>
  <c r="C5" i="9" l="1"/>
  <c r="A6" i="9"/>
  <c r="C6" i="9" l="1"/>
  <c r="A7" i="9"/>
  <c r="C7" i="9" l="1"/>
  <c r="A8" i="9"/>
  <c r="C8" i="9" l="1"/>
  <c r="A9" i="9"/>
  <c r="C9" i="9" l="1"/>
  <c r="A10" i="9"/>
  <c r="C10" i="9" l="1"/>
  <c r="A11" i="9"/>
  <c r="C11" i="9" l="1"/>
  <c r="A12" i="9"/>
  <c r="D10" i="4"/>
  <c r="B10" i="4"/>
  <c r="D9" i="4"/>
  <c r="C9" i="4"/>
  <c r="E9" i="4" s="1"/>
  <c r="G9" i="4" s="1"/>
  <c r="B9" i="4"/>
  <c r="D8" i="4"/>
  <c r="B8" i="4"/>
  <c r="D7" i="4"/>
  <c r="B7" i="4"/>
  <c r="C7" i="4" s="1"/>
  <c r="D6" i="4"/>
  <c r="B6" i="4"/>
  <c r="D5" i="4"/>
  <c r="B5" i="4"/>
  <c r="C5" i="4" s="1"/>
  <c r="D4" i="4"/>
  <c r="B4" i="4"/>
  <c r="D3" i="4"/>
  <c r="B3" i="4"/>
  <c r="C3" i="4" s="1"/>
  <c r="D2" i="4"/>
  <c r="B2" i="4"/>
  <c r="C2" i="1"/>
  <c r="D2" i="1"/>
  <c r="E2" i="1" s="1"/>
  <c r="F2" i="1"/>
  <c r="B3" i="1"/>
  <c r="C3" i="1"/>
  <c r="F3" i="1" s="1"/>
  <c r="D3" i="1"/>
  <c r="E3" i="1"/>
  <c r="B4" i="1"/>
  <c r="C4" i="1" s="1"/>
  <c r="F4" i="1" s="1"/>
  <c r="D4" i="1"/>
  <c r="E4" i="1" s="1"/>
  <c r="D5" i="1"/>
  <c r="E5" i="1"/>
  <c r="D6" i="1"/>
  <c r="E6" i="1"/>
  <c r="D7" i="1"/>
  <c r="D8" i="1"/>
  <c r="D9" i="1"/>
  <c r="D10" i="1"/>
  <c r="C12" i="9" l="1"/>
  <c r="A13" i="9"/>
  <c r="B5" i="1"/>
  <c r="E5" i="4"/>
  <c r="G5" i="4" s="1"/>
  <c r="E3" i="4"/>
  <c r="G3" i="4" s="1"/>
  <c r="F9" i="4"/>
  <c r="E7" i="4"/>
  <c r="C2" i="4"/>
  <c r="E2" i="4" s="1"/>
  <c r="G2" i="4" s="1"/>
  <c r="C4" i="4"/>
  <c r="E4" i="4" s="1"/>
  <c r="G4" i="4" s="1"/>
  <c r="C6" i="4"/>
  <c r="E6" i="4" s="1"/>
  <c r="C8" i="4"/>
  <c r="E8" i="4" s="1"/>
  <c r="C10" i="4"/>
  <c r="E10" i="4" s="1"/>
  <c r="C13" i="9" l="1"/>
  <c r="A14" i="9"/>
  <c r="C14" i="9" s="1"/>
  <c r="C5" i="1"/>
  <c r="F5" i="1" s="1"/>
  <c r="B6" i="1"/>
  <c r="G10" i="4"/>
  <c r="F10" i="4"/>
  <c r="G6" i="4"/>
  <c r="F6" i="4"/>
  <c r="G8" i="4"/>
  <c r="F8" i="4"/>
  <c r="G7" i="4"/>
  <c r="F7" i="4"/>
  <c r="C6" i="1" l="1"/>
  <c r="F6" i="1" s="1"/>
  <c r="B7" i="1"/>
  <c r="B8" i="1" l="1"/>
  <c r="C7" i="1"/>
  <c r="F7" i="1" l="1"/>
  <c r="E7" i="1"/>
  <c r="C8" i="1"/>
  <c r="B9" i="1"/>
  <c r="C9" i="1" l="1"/>
  <c r="B10" i="1"/>
  <c r="C10" i="1" s="1"/>
  <c r="F8" i="1"/>
  <c r="E8" i="1"/>
  <c r="E10" i="1" l="1"/>
  <c r="F10" i="1"/>
  <c r="F9" i="1"/>
  <c r="E9" i="1"/>
</calcChain>
</file>

<file path=xl/sharedStrings.xml><?xml version="1.0" encoding="utf-8"?>
<sst xmlns="http://schemas.openxmlformats.org/spreadsheetml/2006/main" count="18" uniqueCount="11">
  <si>
    <t>Область 2</t>
  </si>
  <si>
    <t>Область 1</t>
  </si>
  <si>
    <t>Выручка от реализации</t>
  </si>
  <si>
    <t>Постоянные затраты</t>
  </si>
  <si>
    <t>Объем реализации</t>
  </si>
  <si>
    <t>Суммарные затраты</t>
  </si>
  <si>
    <t>Переменные затраты</t>
  </si>
  <si>
    <t>Прибыль / убытки</t>
  </si>
  <si>
    <t>Уровень деятельности</t>
  </si>
  <si>
    <t>Суммарные постоянные затраты</t>
  </si>
  <si>
    <t>Постоянные затраты на единицу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</si>
</sst>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166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3"/>
          <c:tx>
            <c:strRef>
              <c:f>'Рис. 1'!$E$1</c:f>
              <c:strCache>
                <c:ptCount val="1"/>
                <c:pt idx="0">
                  <c:v>Область 1</c:v>
                </c:pt>
              </c:strCache>
            </c:strRef>
          </c:tx>
          <c:spPr>
            <a:noFill/>
          </c:spPr>
          <c:cat>
            <c:numRef>
              <c:f>'Рис. 1'!$A$2:$A$12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1'!$E$2:$E$10</c:f>
              <c:numCache>
                <c:formatCode>#,##0</c:formatCode>
                <c:ptCount val="9"/>
                <c:pt idx="0">
                  <c:v>0</c:v>
                </c:pt>
                <c:pt idx="1">
                  <c:v>17500</c:v>
                </c:pt>
                <c:pt idx="2">
                  <c:v>35000</c:v>
                </c:pt>
                <c:pt idx="3">
                  <c:v>52500</c:v>
                </c:pt>
                <c:pt idx="4">
                  <c:v>70000</c:v>
                </c:pt>
                <c:pt idx="5">
                  <c:v>80000</c:v>
                </c:pt>
                <c:pt idx="6">
                  <c:v>90000</c:v>
                </c:pt>
                <c:pt idx="7">
                  <c:v>100000</c:v>
                </c:pt>
                <c:pt idx="8">
                  <c:v>110000</c:v>
                </c:pt>
              </c:numCache>
            </c:numRef>
          </c:val>
        </c:ser>
        <c:ser>
          <c:idx val="2"/>
          <c:order val="4"/>
          <c:tx>
            <c:strRef>
              <c:f>'Рис. 1'!$F$1</c:f>
              <c:strCache>
                <c:ptCount val="1"/>
                <c:pt idx="0">
                  <c:v>Область 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numRef>
              <c:f>'Рис. 1'!$A$2:$A$12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1'!$F$2:$F$10</c:f>
              <c:numCache>
                <c:formatCode>#,##0</c:formatCode>
                <c:ptCount val="9"/>
                <c:pt idx="0">
                  <c:v>30000</c:v>
                </c:pt>
                <c:pt idx="1">
                  <c:v>22500</c:v>
                </c:pt>
                <c:pt idx="2">
                  <c:v>15000</c:v>
                </c:pt>
                <c:pt idx="3">
                  <c:v>7500</c:v>
                </c:pt>
                <c:pt idx="4">
                  <c:v>0</c:v>
                </c:pt>
                <c:pt idx="5">
                  <c:v>7500</c:v>
                </c:pt>
                <c:pt idx="6">
                  <c:v>15000</c:v>
                </c:pt>
                <c:pt idx="7">
                  <c:v>22500</c:v>
                </c:pt>
                <c:pt idx="8">
                  <c:v>30000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68752"/>
        <c:axId val="782967968"/>
      </c:areaChart>
      <c:lineChart>
        <c:grouping val="standard"/>
        <c:varyColors val="0"/>
        <c:ser>
          <c:idx val="1"/>
          <c:order val="0"/>
          <c:tx>
            <c:strRef>
              <c:f>'Рис. 1'!$B$1</c:f>
              <c:strCache>
                <c:ptCount val="1"/>
                <c:pt idx="0">
                  <c:v>Постоянные затраты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'Рис. 1'!$A$2:$A$12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1'!$B$2:$B$10</c:f>
              <c:numCache>
                <c:formatCode>#,##0</c:formatCode>
                <c:ptCount val="9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30000</c:v>
                </c:pt>
                <c:pt idx="7">
                  <c:v>30000</c:v>
                </c:pt>
                <c:pt idx="8">
                  <c:v>30000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'Рис. 1'!$C$1</c:f>
              <c:strCache>
                <c:ptCount val="1"/>
                <c:pt idx="0">
                  <c:v>Суммарные затраты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'Рис. 1'!$A$2:$A$12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1'!$C$2:$C$12</c:f>
              <c:numCache>
                <c:formatCode>#,##0</c:formatCode>
                <c:ptCount val="11"/>
                <c:pt idx="0">
                  <c:v>30000</c:v>
                </c:pt>
                <c:pt idx="1">
                  <c:v>40000</c:v>
                </c:pt>
                <c:pt idx="2">
                  <c:v>50000</c:v>
                </c:pt>
                <c:pt idx="3">
                  <c:v>60000</c:v>
                </c:pt>
                <c:pt idx="4">
                  <c:v>70000</c:v>
                </c:pt>
                <c:pt idx="5">
                  <c:v>80000</c:v>
                </c:pt>
                <c:pt idx="6">
                  <c:v>90000</c:v>
                </c:pt>
                <c:pt idx="7">
                  <c:v>100000</c:v>
                </c:pt>
                <c:pt idx="8">
                  <c:v>110000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'Рис. 1'!$D$1</c:f>
              <c:strCache>
                <c:ptCount val="1"/>
                <c:pt idx="0">
                  <c:v>Выручка от реализации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'Рис. 1'!$A$2:$A$12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1'!$D$2:$D$10</c:f>
              <c:numCache>
                <c:formatCode>#,##0</c:formatCode>
                <c:ptCount val="9"/>
                <c:pt idx="0">
                  <c:v>0</c:v>
                </c:pt>
                <c:pt idx="1">
                  <c:v>17500</c:v>
                </c:pt>
                <c:pt idx="2">
                  <c:v>35000</c:v>
                </c:pt>
                <c:pt idx="3">
                  <c:v>52500</c:v>
                </c:pt>
                <c:pt idx="4">
                  <c:v>70000</c:v>
                </c:pt>
                <c:pt idx="5">
                  <c:v>87500</c:v>
                </c:pt>
                <c:pt idx="6">
                  <c:v>105000</c:v>
                </c:pt>
                <c:pt idx="7">
                  <c:v>122500</c:v>
                </c:pt>
                <c:pt idx="8">
                  <c:v>140000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968752"/>
        <c:axId val="782967968"/>
      </c:lineChart>
      <c:catAx>
        <c:axId val="78296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2967968"/>
        <c:crosses val="autoZero"/>
        <c:auto val="1"/>
        <c:lblAlgn val="ctr"/>
        <c:lblOffset val="100"/>
        <c:noMultiLvlLbl val="0"/>
      </c:catAx>
      <c:valAx>
        <c:axId val="782967968"/>
        <c:scaling>
          <c:orientation val="minMax"/>
          <c:max val="14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crossAx val="782968752"/>
        <c:crosses val="autoZero"/>
        <c:crossBetween val="midCat"/>
        <c:dispUnits>
          <c:builtInUnit val="thousands"/>
          <c:dispUnitsLbl>
            <c:layout/>
            <c:txPr>
              <a:bodyPr/>
              <a:lstStyle/>
              <a:p>
                <a:pPr>
                  <a:defRPr sz="1100" b="0" i="0" baseline="0"/>
                </a:pPr>
                <a:endParaRPr lang="ru-RU"/>
              </a:p>
            </c:txPr>
          </c:dispUnitsLbl>
        </c:dispUnits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88888888888891"/>
          <c:y val="5.0925925925925923E-2"/>
          <c:w val="0.75555555555555565"/>
          <c:h val="0.81306321084864397"/>
        </c:manualLayout>
      </c:layout>
      <c:lineChart>
        <c:grouping val="standard"/>
        <c:varyColors val="0"/>
        <c:ser>
          <c:idx val="1"/>
          <c:order val="0"/>
          <c:tx>
            <c:strRef>
              <c:f>'Рис. 2а'!$B$1</c:f>
              <c:strCache>
                <c:ptCount val="1"/>
                <c:pt idx="0">
                  <c:v>Суммарные постоянные затраты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0.10555555555555558"/>
                  <c:y val="-4.62962962962963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'Рис. 2а'!$A$2:$A$11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'Рис. 2а'!$B$2:$B$11</c:f>
              <c:numCache>
                <c:formatCode>General</c:formatCode>
                <c:ptCount val="10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861216"/>
        <c:axId val="744861608"/>
      </c:lineChart>
      <c:catAx>
        <c:axId val="74486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ru-RU" sz="1200" baseline="0"/>
                  <a:t>Уровень деятельности</a:t>
                </a:r>
              </a:p>
            </c:rich>
          </c:tx>
          <c:layout>
            <c:manualLayout>
              <c:xMode val="edge"/>
              <c:yMode val="edge"/>
              <c:x val="0.63011111111111129"/>
              <c:y val="0.89256926217556143"/>
            </c:manualLayout>
          </c:layout>
          <c:overlay val="0"/>
          <c:spPr>
            <a:ln w="6350"/>
          </c:spPr>
        </c:title>
        <c:numFmt formatCode="General" sourceLinked="1"/>
        <c:majorTickMark val="none"/>
        <c:minorTickMark val="none"/>
        <c:tickLblPos val="none"/>
        <c:spPr>
          <a:ln>
            <a:tailEnd type="triangle"/>
          </a:ln>
        </c:spPr>
        <c:crossAx val="744861608"/>
        <c:crosses val="autoZero"/>
        <c:auto val="1"/>
        <c:lblAlgn val="ctr"/>
        <c:lblOffset val="100"/>
        <c:noMultiLvlLbl val="0"/>
      </c:catAx>
      <c:valAx>
        <c:axId val="744861608"/>
        <c:scaling>
          <c:orientation val="minMax"/>
          <c:max val="3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r">
                  <a:defRPr sz="1200" baseline="0"/>
                </a:pPr>
                <a:r>
                  <a:rPr lang="ru-RU" sz="1200" baseline="0"/>
                  <a:t>Суммарные постоянные затраты</a:t>
                </a:r>
              </a:p>
            </c:rich>
          </c:tx>
          <c:layout>
            <c:manualLayout>
              <c:xMode val="edge"/>
              <c:yMode val="edge"/>
              <c:x val="2.1806649168853902E-3"/>
              <c:y val="6.0200495771361905E-2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spPr>
          <a:ln>
            <a:tailEnd type="triangle"/>
          </a:ln>
        </c:spPr>
        <c:crossAx val="744861216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62398051188964"/>
          <c:y val="3.7037037037037049E-2"/>
          <c:w val="0.77129041794729403"/>
          <c:h val="0.85010024788568095"/>
        </c:manualLayout>
      </c:layout>
      <c:lineChart>
        <c:grouping val="standard"/>
        <c:varyColors val="0"/>
        <c:ser>
          <c:idx val="1"/>
          <c:order val="0"/>
          <c:tx>
            <c:strRef>
              <c:f>'Рис. 2б'!$B$1</c:f>
              <c:strCache>
                <c:ptCount val="1"/>
                <c:pt idx="0">
                  <c:v>Суммарные постоянные затраты</c:v>
                </c:pt>
              </c:strCache>
            </c:strRef>
          </c:tx>
          <c:marker>
            <c:symbol val="none"/>
          </c:marker>
          <c:cat>
            <c:numRef>
              <c:f>'Рис. 2б'!$A$2:$A$14</c:f>
              <c:numCache>
                <c:formatCode>0.0</c:formatCode>
                <c:ptCount val="13"/>
                <c:pt idx="0">
                  <c:v>1</c:v>
                </c:pt>
                <c:pt idx="1">
                  <c:v>1.2</c:v>
                </c:pt>
                <c:pt idx="2">
                  <c:v>1.44</c:v>
                </c:pt>
                <c:pt idx="3">
                  <c:v>1.728</c:v>
                </c:pt>
                <c:pt idx="4">
                  <c:v>2.0735999999999999</c:v>
                </c:pt>
                <c:pt idx="5">
                  <c:v>2.4883199999999999</c:v>
                </c:pt>
                <c:pt idx="6">
                  <c:v>2.9859839999999997</c:v>
                </c:pt>
                <c:pt idx="7">
                  <c:v>3.5831807999999996</c:v>
                </c:pt>
                <c:pt idx="8">
                  <c:v>4.2998169599999994</c:v>
                </c:pt>
                <c:pt idx="9">
                  <c:v>5.1597803519999994</c:v>
                </c:pt>
                <c:pt idx="10">
                  <c:v>6.1917364223999991</c:v>
                </c:pt>
                <c:pt idx="11">
                  <c:v>7.4300837068799988</c:v>
                </c:pt>
                <c:pt idx="12">
                  <c:v>8.9161004482559978</c:v>
                </c:pt>
              </c:numCache>
            </c:numRef>
          </c:cat>
          <c:val>
            <c:numRef>
              <c:f>'Рис. 2б'!$C$2:$C$14</c:f>
              <c:numCache>
                <c:formatCode>0</c:formatCode>
                <c:ptCount val="13"/>
                <c:pt idx="0">
                  <c:v>1000</c:v>
                </c:pt>
                <c:pt idx="1">
                  <c:v>833.33333333333337</c:v>
                </c:pt>
                <c:pt idx="2">
                  <c:v>694.44444444444446</c:v>
                </c:pt>
                <c:pt idx="3">
                  <c:v>578.7037037037037</c:v>
                </c:pt>
                <c:pt idx="4">
                  <c:v>482.25308641975312</c:v>
                </c:pt>
                <c:pt idx="5">
                  <c:v>401.87757201646093</c:v>
                </c:pt>
                <c:pt idx="6">
                  <c:v>334.89797668038409</c:v>
                </c:pt>
                <c:pt idx="7">
                  <c:v>279.08164723365343</c:v>
                </c:pt>
                <c:pt idx="8">
                  <c:v>232.56803936137788</c:v>
                </c:pt>
                <c:pt idx="9">
                  <c:v>193.80669946781489</c:v>
                </c:pt>
                <c:pt idx="10">
                  <c:v>161.50558288984575</c:v>
                </c:pt>
                <c:pt idx="11">
                  <c:v>134.58798574153812</c:v>
                </c:pt>
                <c:pt idx="12">
                  <c:v>112.15665478461511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/>
          <c:downBars/>
        </c:upDownBars>
        <c:smooth val="0"/>
        <c:axId val="744865528"/>
        <c:axId val="744865920"/>
      </c:lineChart>
      <c:catAx>
        <c:axId val="744865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ru-RU" sz="1200" baseline="0"/>
                  <a:t>Уровень деятельности</a:t>
                </a:r>
              </a:p>
            </c:rich>
          </c:tx>
          <c:layout>
            <c:manualLayout>
              <c:xMode val="edge"/>
              <c:yMode val="edge"/>
              <c:x val="0.66056932758209919"/>
              <c:y val="0.90182852143482062"/>
            </c:manualLayout>
          </c:layout>
          <c:overlay val="0"/>
          <c:spPr>
            <a:ln w="6350"/>
          </c:spPr>
        </c:title>
        <c:numFmt formatCode="0.0" sourceLinked="1"/>
        <c:majorTickMark val="none"/>
        <c:minorTickMark val="none"/>
        <c:tickLblPos val="none"/>
        <c:spPr>
          <a:ln>
            <a:tailEnd type="triangle"/>
          </a:ln>
        </c:spPr>
        <c:crossAx val="744865920"/>
        <c:crosses val="autoZero"/>
        <c:auto val="1"/>
        <c:lblAlgn val="ctr"/>
        <c:lblOffset val="100"/>
        <c:noMultiLvlLbl val="0"/>
      </c:catAx>
      <c:valAx>
        <c:axId val="7448659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r">
                  <a:defRPr sz="1200" baseline="0"/>
                </a:pPr>
                <a:r>
                  <a:rPr lang="ru-RU" sz="1200" baseline="0"/>
                  <a:t>Постоянные затраты на единицу</a:t>
                </a:r>
              </a:p>
            </c:rich>
          </c:tx>
          <c:layout>
            <c:manualLayout>
              <c:xMode val="edge"/>
              <c:yMode val="edge"/>
              <c:x val="4.4291703289216292E-3"/>
              <c:y val="5.5570866141732282E-2"/>
            </c:manualLayout>
          </c:layout>
          <c:overlay val="0"/>
        </c:title>
        <c:numFmt formatCode="0" sourceLinked="1"/>
        <c:majorTickMark val="none"/>
        <c:minorTickMark val="none"/>
        <c:tickLblPos val="none"/>
        <c:spPr>
          <a:ln>
            <a:tailEnd type="triangle"/>
          </a:ln>
        </c:spPr>
        <c:crossAx val="7448655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1"/>
          <c:tx>
            <c:strRef>
              <c:f>'Рис. 3'!$F$1</c:f>
              <c:strCache>
                <c:ptCount val="1"/>
                <c:pt idx="0">
                  <c:v>Область 1</c:v>
                </c:pt>
              </c:strCache>
            </c:strRef>
          </c:tx>
          <c:spPr>
            <a:noFill/>
          </c:spPr>
          <c:cat>
            <c:numRef>
              <c:f>'Рис. 3'!$A$2:$A$12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3'!$F$2:$F$10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'Рис. 3'!$G$1</c:f>
              <c:strCache>
                <c:ptCount val="1"/>
                <c:pt idx="0">
                  <c:v>Область 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numRef>
              <c:f>'Рис. 3'!$A$2:$A$12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3'!$G$2:$G$10</c:f>
              <c:numCache>
                <c:formatCode>#,##0</c:formatCode>
                <c:ptCount val="9"/>
                <c:pt idx="0">
                  <c:v>-30000</c:v>
                </c:pt>
                <c:pt idx="1">
                  <c:v>-22500</c:v>
                </c:pt>
                <c:pt idx="2">
                  <c:v>-15000</c:v>
                </c:pt>
                <c:pt idx="3">
                  <c:v>-7500</c:v>
                </c:pt>
                <c:pt idx="4">
                  <c:v>0</c:v>
                </c:pt>
                <c:pt idx="5">
                  <c:v>7500</c:v>
                </c:pt>
                <c:pt idx="6">
                  <c:v>15000</c:v>
                </c:pt>
                <c:pt idx="7">
                  <c:v>22500</c:v>
                </c:pt>
                <c:pt idx="8">
                  <c:v>30000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65616"/>
        <c:axId val="782969144"/>
      </c:areaChart>
      <c:lineChart>
        <c:grouping val="standard"/>
        <c:varyColors val="0"/>
        <c:ser>
          <c:idx val="4"/>
          <c:order val="0"/>
          <c:tx>
            <c:strRef>
              <c:f>'Рис. 3'!$E$1</c:f>
              <c:strCache>
                <c:ptCount val="1"/>
                <c:pt idx="0">
                  <c:v>Прибыль / убытки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'Рис. 3'!$A$2:$A$12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3'!$E$2:$E$12</c:f>
              <c:numCache>
                <c:formatCode>#,##0</c:formatCode>
                <c:ptCount val="11"/>
                <c:pt idx="0">
                  <c:v>-30000</c:v>
                </c:pt>
                <c:pt idx="1">
                  <c:v>-22500</c:v>
                </c:pt>
                <c:pt idx="2">
                  <c:v>-15000</c:v>
                </c:pt>
                <c:pt idx="3">
                  <c:v>-7500</c:v>
                </c:pt>
                <c:pt idx="4">
                  <c:v>0</c:v>
                </c:pt>
                <c:pt idx="5">
                  <c:v>7500</c:v>
                </c:pt>
                <c:pt idx="6">
                  <c:v>15000</c:v>
                </c:pt>
                <c:pt idx="7">
                  <c:v>22500</c:v>
                </c:pt>
                <c:pt idx="8">
                  <c:v>30000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965616"/>
        <c:axId val="782969144"/>
      </c:lineChart>
      <c:catAx>
        <c:axId val="78296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2969144"/>
        <c:crosses val="autoZero"/>
        <c:auto val="1"/>
        <c:lblAlgn val="ctr"/>
        <c:lblOffset val="100"/>
        <c:noMultiLvlLbl val="0"/>
      </c:catAx>
      <c:valAx>
        <c:axId val="7829691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782965616"/>
        <c:crosses val="autoZero"/>
        <c:crossBetween val="midCat"/>
        <c:dispUnits>
          <c:builtInUnit val="thousands"/>
          <c:dispUnitsLbl>
            <c:layout/>
            <c:txPr>
              <a:bodyPr/>
              <a:lstStyle/>
              <a:p>
                <a:pPr>
                  <a:defRPr sz="1100" b="0" i="0" baseline="0"/>
                </a:pPr>
                <a:endParaRPr lang="ru-RU"/>
              </a:p>
            </c:txPr>
          </c:dispUnitsLbl>
        </c:dispUnits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1</xdr:row>
      <xdr:rowOff>104775</xdr:rowOff>
    </xdr:from>
    <xdr:to>
      <xdr:col>15</xdr:col>
      <xdr:colOff>447675</xdr:colOff>
      <xdr:row>18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247650</xdr:colOff>
      <xdr:row>9</xdr:row>
      <xdr:rowOff>66675</xdr:rowOff>
    </xdr:from>
    <xdr:to>
      <xdr:col>11</xdr:col>
      <xdr:colOff>514350</xdr:colOff>
      <xdr:row>9</xdr:row>
      <xdr:rowOff>66675</xdr:rowOff>
    </xdr:to>
    <xdr:cxnSp macro="">
      <xdr:nvCxnSpPr>
        <xdr:cNvPr id="3" name="Прямая соединительная линия 2"/>
        <xdr:cNvCxnSpPr/>
      </xdr:nvCxnSpPr>
      <xdr:spPr>
        <a:xfrm>
          <a:off x="5734050" y="1781175"/>
          <a:ext cx="14859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485513</xdr:colOff>
      <xdr:row>9</xdr:row>
      <xdr:rowOff>85727</xdr:rowOff>
    </xdr:from>
    <xdr:to>
      <xdr:col>11</xdr:col>
      <xdr:colOff>485777</xdr:colOff>
      <xdr:row>16</xdr:row>
      <xdr:rowOff>95250</xdr:rowOff>
    </xdr:to>
    <xdr:cxnSp macro="">
      <xdr:nvCxnSpPr>
        <xdr:cNvPr id="4" name="Прямая соединительная линия 3"/>
        <xdr:cNvCxnSpPr/>
      </xdr:nvCxnSpPr>
      <xdr:spPr>
        <a:xfrm rot="16200000" flipV="1">
          <a:off x="6519733" y="2471607"/>
          <a:ext cx="1343023" cy="26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7</xdr:row>
      <xdr:rowOff>38100</xdr:rowOff>
    </xdr:from>
    <xdr:to>
      <xdr:col>11</xdr:col>
      <xdr:colOff>476250</xdr:colOff>
      <xdr:row>8</xdr:row>
      <xdr:rowOff>47625</xdr:rowOff>
    </xdr:to>
    <xdr:sp macro="" textlink="">
      <xdr:nvSpPr>
        <xdr:cNvPr id="5" name="TextBox 4"/>
        <xdr:cNvSpPr txBox="1"/>
      </xdr:nvSpPr>
      <xdr:spPr>
        <a:xfrm>
          <a:off x="5724525" y="1371600"/>
          <a:ext cx="14573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ru-RU" sz="1100"/>
            <a:t>Точка безубыточности</a:t>
          </a:r>
        </a:p>
      </xdr:txBody>
    </xdr:sp>
    <xdr:clientData/>
  </xdr:twoCellAnchor>
  <xdr:twoCellAnchor>
    <xdr:from>
      <xdr:col>11</xdr:col>
      <xdr:colOff>342901</xdr:colOff>
      <xdr:row>8</xdr:row>
      <xdr:rowOff>57149</xdr:rowOff>
    </xdr:from>
    <xdr:to>
      <xdr:col>11</xdr:col>
      <xdr:colOff>457201</xdr:colOff>
      <xdr:row>9</xdr:row>
      <xdr:rowOff>47624</xdr:rowOff>
    </xdr:to>
    <xdr:cxnSp macro="">
      <xdr:nvCxnSpPr>
        <xdr:cNvPr id="6" name="Прямая со стрелкой 5"/>
        <xdr:cNvCxnSpPr/>
      </xdr:nvCxnSpPr>
      <xdr:spPr>
        <a:xfrm rot="16200000" flipH="1">
          <a:off x="7015163" y="1614487"/>
          <a:ext cx="180975" cy="1143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47582</xdr:colOff>
      <xdr:row>11</xdr:row>
      <xdr:rowOff>137146</xdr:rowOff>
    </xdr:from>
    <xdr:to>
      <xdr:col>11</xdr:col>
      <xdr:colOff>30268</xdr:colOff>
      <xdr:row>12</xdr:row>
      <xdr:rowOff>161114</xdr:rowOff>
    </xdr:to>
    <xdr:sp macro="" textlink="">
      <xdr:nvSpPr>
        <xdr:cNvPr id="7" name="TextBox 6"/>
        <xdr:cNvSpPr txBox="1"/>
      </xdr:nvSpPr>
      <xdr:spPr>
        <a:xfrm rot="19495076">
          <a:off x="6143582" y="2232646"/>
          <a:ext cx="592286" cy="214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Убыток</a:t>
          </a:r>
        </a:p>
      </xdr:txBody>
    </xdr:sp>
    <xdr:clientData/>
  </xdr:twoCellAnchor>
  <xdr:twoCellAnchor>
    <xdr:from>
      <xdr:col>13</xdr:col>
      <xdr:colOff>40842</xdr:colOff>
      <xdr:row>4</xdr:row>
      <xdr:rowOff>102882</xdr:rowOff>
    </xdr:from>
    <xdr:to>
      <xdr:col>14</xdr:col>
      <xdr:colOff>208459</xdr:colOff>
      <xdr:row>5</xdr:row>
      <xdr:rowOff>128701</xdr:rowOff>
    </xdr:to>
    <xdr:sp macro="" textlink="">
      <xdr:nvSpPr>
        <xdr:cNvPr id="8" name="TextBox 7"/>
        <xdr:cNvSpPr txBox="1"/>
      </xdr:nvSpPr>
      <xdr:spPr>
        <a:xfrm rot="19495076">
          <a:off x="7965642" y="864882"/>
          <a:ext cx="777217" cy="216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Прибыль</a:t>
          </a:r>
        </a:p>
      </xdr:txBody>
    </xdr:sp>
    <xdr:clientData/>
  </xdr:twoCellAnchor>
  <xdr:twoCellAnchor>
    <xdr:from>
      <xdr:col>13</xdr:col>
      <xdr:colOff>4</xdr:colOff>
      <xdr:row>5</xdr:row>
      <xdr:rowOff>171450</xdr:rowOff>
    </xdr:from>
    <xdr:to>
      <xdr:col>13</xdr:col>
      <xdr:colOff>4</xdr:colOff>
      <xdr:row>16</xdr:row>
      <xdr:rowOff>114301</xdr:rowOff>
    </xdr:to>
    <xdr:cxnSp macro="">
      <xdr:nvCxnSpPr>
        <xdr:cNvPr id="10" name="Прямая соединительная линия 9"/>
        <xdr:cNvCxnSpPr/>
      </xdr:nvCxnSpPr>
      <xdr:spPr>
        <a:xfrm rot="5400000" flipH="1" flipV="1">
          <a:off x="6905628" y="2143126"/>
          <a:ext cx="2038351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167030</xdr:colOff>
      <xdr:row>7</xdr:row>
      <xdr:rowOff>28377</xdr:rowOff>
    </xdr:from>
    <xdr:to>
      <xdr:col>14</xdr:col>
      <xdr:colOff>255745</xdr:colOff>
      <xdr:row>8</xdr:row>
      <xdr:rowOff>48449</xdr:rowOff>
    </xdr:to>
    <xdr:sp macro="" textlink="">
      <xdr:nvSpPr>
        <xdr:cNvPr id="11" name="TextBox 10"/>
        <xdr:cNvSpPr txBox="1"/>
      </xdr:nvSpPr>
      <xdr:spPr>
        <a:xfrm rot="19983136">
          <a:off x="7482230" y="1361877"/>
          <a:ext cx="1307915" cy="210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Суммарные</a:t>
          </a:r>
          <a:r>
            <a:rPr lang="ru-RU" sz="1100" baseline="0"/>
            <a:t> затраты</a:t>
          </a:r>
          <a:endParaRPr lang="ru-RU" sz="1100"/>
        </a:p>
      </xdr:txBody>
    </xdr:sp>
    <xdr:clientData/>
  </xdr:twoCellAnchor>
  <xdr:twoCellAnchor>
    <xdr:from>
      <xdr:col>11</xdr:col>
      <xdr:colOff>495300</xdr:colOff>
      <xdr:row>12</xdr:row>
      <xdr:rowOff>85726</xdr:rowOff>
    </xdr:from>
    <xdr:to>
      <xdr:col>14</xdr:col>
      <xdr:colOff>123825</xdr:colOff>
      <xdr:row>13</xdr:row>
      <xdr:rowOff>47626</xdr:rowOff>
    </xdr:to>
    <xdr:sp macro="" textlink="">
      <xdr:nvSpPr>
        <xdr:cNvPr id="12" name="TextBox 11"/>
        <xdr:cNvSpPr txBox="1"/>
      </xdr:nvSpPr>
      <xdr:spPr>
        <a:xfrm>
          <a:off x="7200900" y="2371726"/>
          <a:ext cx="1457325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ru-RU" sz="1100"/>
            <a:t>Постоянные затраты</a:t>
          </a:r>
        </a:p>
      </xdr:txBody>
    </xdr:sp>
    <xdr:clientData/>
  </xdr:twoCellAnchor>
  <xdr:twoCellAnchor>
    <xdr:from>
      <xdr:col>11</xdr:col>
      <xdr:colOff>495300</xdr:colOff>
      <xdr:row>15</xdr:row>
      <xdr:rowOff>161925</xdr:rowOff>
    </xdr:from>
    <xdr:to>
      <xdr:col>13</xdr:col>
      <xdr:colOff>0</xdr:colOff>
      <xdr:row>15</xdr:row>
      <xdr:rowOff>163513</xdr:rowOff>
    </xdr:to>
    <xdr:cxnSp macro="">
      <xdr:nvCxnSpPr>
        <xdr:cNvPr id="14" name="Прямая со стрелкой 13"/>
        <xdr:cNvCxnSpPr/>
      </xdr:nvCxnSpPr>
      <xdr:spPr>
        <a:xfrm>
          <a:off x="7200900" y="3019425"/>
          <a:ext cx="7239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123825</xdr:colOff>
      <xdr:row>14</xdr:row>
      <xdr:rowOff>104776</xdr:rowOff>
    </xdr:from>
    <xdr:to>
      <xdr:col>13</xdr:col>
      <xdr:colOff>361950</xdr:colOff>
      <xdr:row>15</xdr:row>
      <xdr:rowOff>66676</xdr:rowOff>
    </xdr:to>
    <xdr:sp macro="" textlink="">
      <xdr:nvSpPr>
        <xdr:cNvPr id="15" name="TextBox 14"/>
        <xdr:cNvSpPr txBox="1"/>
      </xdr:nvSpPr>
      <xdr:spPr>
        <a:xfrm>
          <a:off x="6829425" y="2771776"/>
          <a:ext cx="1457325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Запас прочности</a:t>
          </a:r>
        </a:p>
      </xdr:txBody>
    </xdr:sp>
    <xdr:clientData/>
  </xdr:twoCellAnchor>
  <xdr:twoCellAnchor>
    <xdr:from>
      <xdr:col>14</xdr:col>
      <xdr:colOff>247650</xdr:colOff>
      <xdr:row>5</xdr:row>
      <xdr:rowOff>85727</xdr:rowOff>
    </xdr:from>
    <xdr:to>
      <xdr:col>14</xdr:col>
      <xdr:colOff>247651</xdr:colOff>
      <xdr:row>13</xdr:row>
      <xdr:rowOff>95251</xdr:rowOff>
    </xdr:to>
    <xdr:cxnSp macro="">
      <xdr:nvCxnSpPr>
        <xdr:cNvPr id="16" name="Прямая со стрелкой 15"/>
        <xdr:cNvCxnSpPr/>
      </xdr:nvCxnSpPr>
      <xdr:spPr>
        <a:xfrm rot="5400000" flipH="1" flipV="1">
          <a:off x="8015289" y="1804988"/>
          <a:ext cx="1533524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133350</xdr:colOff>
      <xdr:row>5</xdr:row>
      <xdr:rowOff>76200</xdr:rowOff>
    </xdr:from>
    <xdr:to>
      <xdr:col>15</xdr:col>
      <xdr:colOff>38100</xdr:colOff>
      <xdr:row>5</xdr:row>
      <xdr:rowOff>76200</xdr:rowOff>
    </xdr:to>
    <xdr:cxnSp macro="">
      <xdr:nvCxnSpPr>
        <xdr:cNvPr id="21" name="Прямая соединительная линия 20"/>
        <xdr:cNvCxnSpPr/>
      </xdr:nvCxnSpPr>
      <xdr:spPr>
        <a:xfrm>
          <a:off x="8667750" y="1028700"/>
          <a:ext cx="51435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13</xdr:row>
      <xdr:rowOff>95250</xdr:rowOff>
    </xdr:from>
    <xdr:to>
      <xdr:col>15</xdr:col>
      <xdr:colOff>28575</xdr:colOff>
      <xdr:row>13</xdr:row>
      <xdr:rowOff>95250</xdr:rowOff>
    </xdr:to>
    <xdr:cxnSp macro="">
      <xdr:nvCxnSpPr>
        <xdr:cNvPr id="23" name="Прямая соединительная линия 22"/>
        <xdr:cNvCxnSpPr/>
      </xdr:nvCxnSpPr>
      <xdr:spPr>
        <a:xfrm>
          <a:off x="8658225" y="2571750"/>
          <a:ext cx="51435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315652</xdr:colOff>
      <xdr:row>5</xdr:row>
      <xdr:rowOff>184555</xdr:rowOff>
    </xdr:from>
    <xdr:to>
      <xdr:col>14</xdr:col>
      <xdr:colOff>526224</xdr:colOff>
      <xdr:row>12</xdr:row>
      <xdr:rowOff>158970</xdr:rowOff>
    </xdr:to>
    <xdr:sp macro="" textlink="">
      <xdr:nvSpPr>
        <xdr:cNvPr id="25" name="TextBox 24"/>
        <xdr:cNvSpPr txBox="1"/>
      </xdr:nvSpPr>
      <xdr:spPr>
        <a:xfrm rot="16200000">
          <a:off x="8301380" y="1685727"/>
          <a:ext cx="1307915" cy="210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Переменные </a:t>
          </a:r>
          <a:r>
            <a:rPr lang="ru-RU" sz="1100" baseline="0"/>
            <a:t>затраты</a:t>
          </a:r>
          <a:endParaRPr lang="ru-RU" sz="1100"/>
        </a:p>
      </xdr:txBody>
    </xdr:sp>
    <xdr:clientData/>
  </xdr:twoCellAnchor>
  <xdr:twoCellAnchor>
    <xdr:from>
      <xdr:col>9</xdr:col>
      <xdr:colOff>276225</xdr:colOff>
      <xdr:row>5</xdr:row>
      <xdr:rowOff>171450</xdr:rowOff>
    </xdr:from>
    <xdr:to>
      <xdr:col>13</xdr:col>
      <xdr:colOff>19050</xdr:colOff>
      <xdr:row>5</xdr:row>
      <xdr:rowOff>171450</xdr:rowOff>
    </xdr:to>
    <xdr:cxnSp macro="">
      <xdr:nvCxnSpPr>
        <xdr:cNvPr id="19" name="Прямая соединительная линия 18"/>
        <xdr:cNvCxnSpPr/>
      </xdr:nvCxnSpPr>
      <xdr:spPr>
        <a:xfrm>
          <a:off x="5762625" y="1123950"/>
          <a:ext cx="21812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4</xdr:row>
      <xdr:rowOff>142876</xdr:rowOff>
    </xdr:from>
    <xdr:to>
      <xdr:col>11</xdr:col>
      <xdr:colOff>590550</xdr:colOff>
      <xdr:row>5</xdr:row>
      <xdr:rowOff>104776</xdr:rowOff>
    </xdr:to>
    <xdr:sp macro="" textlink="">
      <xdr:nvSpPr>
        <xdr:cNvPr id="26" name="TextBox 25"/>
        <xdr:cNvSpPr txBox="1"/>
      </xdr:nvSpPr>
      <xdr:spPr>
        <a:xfrm>
          <a:off x="5838825" y="904876"/>
          <a:ext cx="1457325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Плановая выручка</a:t>
          </a:r>
        </a:p>
      </xdr:txBody>
    </xdr:sp>
    <xdr:clientData/>
  </xdr:twoCellAnchor>
  <xdr:twoCellAnchor>
    <xdr:from>
      <xdr:col>11</xdr:col>
      <xdr:colOff>556189</xdr:colOff>
      <xdr:row>4</xdr:row>
      <xdr:rowOff>45729</xdr:rowOff>
    </xdr:from>
    <xdr:to>
      <xdr:col>14</xdr:col>
      <xdr:colOff>148507</xdr:colOff>
      <xdr:row>5</xdr:row>
      <xdr:rowOff>28378</xdr:rowOff>
    </xdr:to>
    <xdr:sp macro="" textlink="">
      <xdr:nvSpPr>
        <xdr:cNvPr id="9" name="TextBox 8"/>
        <xdr:cNvSpPr txBox="1"/>
      </xdr:nvSpPr>
      <xdr:spPr>
        <a:xfrm rot="18978052">
          <a:off x="7261789" y="807729"/>
          <a:ext cx="1421118" cy="173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Выручка от реализации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104775</xdr:rowOff>
    </xdr:from>
    <xdr:to>
      <xdr:col>10</xdr:col>
      <xdr:colOff>314325</xdr:colOff>
      <xdr:row>15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</xdr:row>
      <xdr:rowOff>19050</xdr:rowOff>
    </xdr:from>
    <xdr:to>
      <xdr:col>13</xdr:col>
      <xdr:colOff>561976</xdr:colOff>
      <xdr:row>15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1</xdr:row>
      <xdr:rowOff>133350</xdr:rowOff>
    </xdr:from>
    <xdr:to>
      <xdr:col>16</xdr:col>
      <xdr:colOff>466725</xdr:colOff>
      <xdr:row>18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514355</xdr:colOff>
      <xdr:row>10</xdr:row>
      <xdr:rowOff>55959</xdr:rowOff>
    </xdr:from>
    <xdr:to>
      <xdr:col>12</xdr:col>
      <xdr:colOff>514355</xdr:colOff>
      <xdr:row>16</xdr:row>
      <xdr:rowOff>113110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7200904" y="2561035"/>
          <a:ext cx="1200151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8</xdr:row>
      <xdr:rowOff>0</xdr:rowOff>
    </xdr:from>
    <xdr:to>
      <xdr:col>12</xdr:col>
      <xdr:colOff>533400</xdr:colOff>
      <xdr:row>9</xdr:row>
      <xdr:rowOff>28575</xdr:rowOff>
    </xdr:to>
    <xdr:sp macro="" textlink="">
      <xdr:nvSpPr>
        <xdr:cNvPr id="5" name="TextBox 4"/>
        <xdr:cNvSpPr txBox="1"/>
      </xdr:nvSpPr>
      <xdr:spPr>
        <a:xfrm>
          <a:off x="6429375" y="1524000"/>
          <a:ext cx="14192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Точка безубыточности</a:t>
          </a:r>
        </a:p>
      </xdr:txBody>
    </xdr:sp>
    <xdr:clientData/>
  </xdr:twoCellAnchor>
  <xdr:twoCellAnchor>
    <xdr:from>
      <xdr:col>12</xdr:col>
      <xdr:colOff>352426</xdr:colOff>
      <xdr:row>9</xdr:row>
      <xdr:rowOff>0</xdr:rowOff>
    </xdr:from>
    <xdr:to>
      <xdr:col>12</xdr:col>
      <xdr:colOff>466726</xdr:colOff>
      <xdr:row>9</xdr:row>
      <xdr:rowOff>180975</xdr:rowOff>
    </xdr:to>
    <xdr:cxnSp macro="">
      <xdr:nvCxnSpPr>
        <xdr:cNvPr id="6" name="Прямая со стрелкой 5"/>
        <xdr:cNvCxnSpPr/>
      </xdr:nvCxnSpPr>
      <xdr:spPr>
        <a:xfrm rot="16200000" flipH="1">
          <a:off x="7634288" y="1747838"/>
          <a:ext cx="180975" cy="1143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9529</xdr:colOff>
      <xdr:row>7</xdr:row>
      <xdr:rowOff>47625</xdr:rowOff>
    </xdr:from>
    <xdr:to>
      <xdr:col>14</xdr:col>
      <xdr:colOff>9529</xdr:colOff>
      <xdr:row>16</xdr:row>
      <xdr:rowOff>123827</xdr:rowOff>
    </xdr:to>
    <xdr:cxnSp macro="">
      <xdr:nvCxnSpPr>
        <xdr:cNvPr id="7" name="Прямая соединительная линия 6"/>
        <xdr:cNvCxnSpPr/>
      </xdr:nvCxnSpPr>
      <xdr:spPr>
        <a:xfrm rot="5400000" flipH="1" flipV="1">
          <a:off x="7648578" y="2276476"/>
          <a:ext cx="1790702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495300</xdr:colOff>
      <xdr:row>15</xdr:row>
      <xdr:rowOff>161925</xdr:rowOff>
    </xdr:from>
    <xdr:to>
      <xdr:col>14</xdr:col>
      <xdr:colOff>0</xdr:colOff>
      <xdr:row>15</xdr:row>
      <xdr:rowOff>163513</xdr:rowOff>
    </xdr:to>
    <xdr:cxnSp macro="">
      <xdr:nvCxnSpPr>
        <xdr:cNvPr id="10" name="Прямая со стрелкой 9"/>
        <xdr:cNvCxnSpPr/>
      </xdr:nvCxnSpPr>
      <xdr:spPr>
        <a:xfrm>
          <a:off x="7200900" y="3019425"/>
          <a:ext cx="7239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123825</xdr:colOff>
      <xdr:row>14</xdr:row>
      <xdr:rowOff>28575</xdr:rowOff>
    </xdr:from>
    <xdr:to>
      <xdr:col>14</xdr:col>
      <xdr:colOff>361950</xdr:colOff>
      <xdr:row>15</xdr:row>
      <xdr:rowOff>66676</xdr:rowOff>
    </xdr:to>
    <xdr:sp macro="" textlink="">
      <xdr:nvSpPr>
        <xdr:cNvPr id="11" name="TextBox 10"/>
        <xdr:cNvSpPr txBox="1"/>
      </xdr:nvSpPr>
      <xdr:spPr>
        <a:xfrm>
          <a:off x="7439025" y="2695575"/>
          <a:ext cx="1457325" cy="228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ru-RU" sz="1100"/>
            <a:t>Запас прочности</a:t>
          </a:r>
        </a:p>
      </xdr:txBody>
    </xdr:sp>
    <xdr:clientData/>
  </xdr:twoCellAnchor>
  <xdr:twoCellAnchor>
    <xdr:from>
      <xdr:col>10</xdr:col>
      <xdr:colOff>200025</xdr:colOff>
      <xdr:row>7</xdr:row>
      <xdr:rowOff>61912</xdr:rowOff>
    </xdr:from>
    <xdr:to>
      <xdr:col>14</xdr:col>
      <xdr:colOff>13096</xdr:colOff>
      <xdr:row>7</xdr:row>
      <xdr:rowOff>61912</xdr:rowOff>
    </xdr:to>
    <xdr:cxnSp macro="">
      <xdr:nvCxnSpPr>
        <xdr:cNvPr id="16" name="Прямая соединительная линия 15"/>
        <xdr:cNvCxnSpPr/>
      </xdr:nvCxnSpPr>
      <xdr:spPr>
        <a:xfrm>
          <a:off x="6296025" y="1395412"/>
          <a:ext cx="2251471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6</xdr:row>
      <xdr:rowOff>9526</xdr:rowOff>
    </xdr:from>
    <xdr:to>
      <xdr:col>12</xdr:col>
      <xdr:colOff>571500</xdr:colOff>
      <xdr:row>6</xdr:row>
      <xdr:rowOff>161926</xdr:rowOff>
    </xdr:to>
    <xdr:sp macro="" textlink="">
      <xdr:nvSpPr>
        <xdr:cNvPr id="17" name="TextBox 16"/>
        <xdr:cNvSpPr txBox="1"/>
      </xdr:nvSpPr>
      <xdr:spPr>
        <a:xfrm>
          <a:off x="6429375" y="1152526"/>
          <a:ext cx="1457325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Плановая прибыль</a:t>
          </a:r>
        </a:p>
      </xdr:txBody>
    </xdr:sp>
    <xdr:clientData/>
  </xdr:twoCellAnchor>
  <xdr:twoCellAnchor>
    <xdr:from>
      <xdr:col>14</xdr:col>
      <xdr:colOff>266700</xdr:colOff>
      <xdr:row>12</xdr:row>
      <xdr:rowOff>1</xdr:rowOff>
    </xdr:from>
    <xdr:to>
      <xdr:col>16</xdr:col>
      <xdr:colOff>314325</xdr:colOff>
      <xdr:row>12</xdr:row>
      <xdr:rowOff>161925</xdr:rowOff>
    </xdr:to>
    <xdr:sp macro="" textlink="">
      <xdr:nvSpPr>
        <xdr:cNvPr id="22" name="TextBox 21"/>
        <xdr:cNvSpPr txBox="1"/>
      </xdr:nvSpPr>
      <xdr:spPr>
        <a:xfrm>
          <a:off x="8801100" y="2286001"/>
          <a:ext cx="1266825" cy="161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ru-RU" sz="1100"/>
            <a:t>Объем реализации</a:t>
          </a:r>
        </a:p>
      </xdr:txBody>
    </xdr:sp>
    <xdr:clientData/>
  </xdr:twoCellAnchor>
  <xdr:twoCellAnchor>
    <xdr:from>
      <xdr:col>10</xdr:col>
      <xdr:colOff>347868</xdr:colOff>
      <xdr:row>11</xdr:row>
      <xdr:rowOff>188430</xdr:rowOff>
    </xdr:from>
    <xdr:to>
      <xdr:col>11</xdr:col>
      <xdr:colOff>330554</xdr:colOff>
      <xdr:row>13</xdr:row>
      <xdr:rowOff>21898</xdr:rowOff>
    </xdr:to>
    <xdr:sp macro="" textlink="">
      <xdr:nvSpPr>
        <xdr:cNvPr id="29" name="TextBox 28"/>
        <xdr:cNvSpPr txBox="1"/>
      </xdr:nvSpPr>
      <xdr:spPr>
        <a:xfrm>
          <a:off x="6476998" y="2283930"/>
          <a:ext cx="595599" cy="21446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ru-RU" sz="1100"/>
            <a:t>Убыток</a:t>
          </a:r>
        </a:p>
      </xdr:txBody>
    </xdr:sp>
    <xdr:clientData/>
  </xdr:twoCellAnchor>
  <xdr:twoCellAnchor>
    <xdr:from>
      <xdr:col>13</xdr:col>
      <xdr:colOff>509379</xdr:colOff>
      <xdr:row>8</xdr:row>
      <xdr:rowOff>82412</xdr:rowOff>
    </xdr:from>
    <xdr:to>
      <xdr:col>15</xdr:col>
      <xdr:colOff>67396</xdr:colOff>
      <xdr:row>9</xdr:row>
      <xdr:rowOff>108231</xdr:rowOff>
    </xdr:to>
    <xdr:sp macro="" textlink="">
      <xdr:nvSpPr>
        <xdr:cNvPr id="30" name="TextBox 29"/>
        <xdr:cNvSpPr txBox="1"/>
      </xdr:nvSpPr>
      <xdr:spPr>
        <a:xfrm>
          <a:off x="8477249" y="1606412"/>
          <a:ext cx="783843" cy="21631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ru-RU" sz="1100"/>
            <a:t>Прибыль</a:t>
          </a:r>
        </a:p>
      </xdr:txBody>
    </xdr:sp>
    <xdr:clientData/>
  </xdr:twoCellAnchor>
  <xdr:twoCellAnchor>
    <xdr:from>
      <xdr:col>9</xdr:col>
      <xdr:colOff>481630</xdr:colOff>
      <xdr:row>10</xdr:row>
      <xdr:rowOff>56799</xdr:rowOff>
    </xdr:from>
    <xdr:to>
      <xdr:col>9</xdr:col>
      <xdr:colOff>483218</xdr:colOff>
      <xdr:row>16</xdr:row>
      <xdr:rowOff>33924</xdr:rowOff>
    </xdr:to>
    <xdr:cxnSp macro="">
      <xdr:nvCxnSpPr>
        <xdr:cNvPr id="31" name="Прямая со стрелкой 30"/>
        <xdr:cNvCxnSpPr/>
      </xdr:nvCxnSpPr>
      <xdr:spPr>
        <a:xfrm rot="5400000" flipH="1" flipV="1">
          <a:off x="5438578" y="2521068"/>
          <a:ext cx="112012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6170</xdr:colOff>
      <xdr:row>10</xdr:row>
      <xdr:rowOff>41413</xdr:rowOff>
    </xdr:from>
    <xdr:to>
      <xdr:col>10</xdr:col>
      <xdr:colOff>269557</xdr:colOff>
      <xdr:row>10</xdr:row>
      <xdr:rowOff>46478</xdr:rowOff>
    </xdr:to>
    <xdr:cxnSp macro="">
      <xdr:nvCxnSpPr>
        <xdr:cNvPr id="32" name="Прямая соединительная линия 31"/>
        <xdr:cNvCxnSpPr/>
      </xdr:nvCxnSpPr>
      <xdr:spPr>
        <a:xfrm>
          <a:off x="5522387" y="1946413"/>
          <a:ext cx="876300" cy="506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157371</xdr:colOff>
      <xdr:row>12</xdr:row>
      <xdr:rowOff>130469</xdr:rowOff>
    </xdr:from>
    <xdr:to>
      <xdr:col>9</xdr:col>
      <xdr:colOff>409873</xdr:colOff>
      <xdr:row>14</xdr:row>
      <xdr:rowOff>70630</xdr:rowOff>
    </xdr:to>
    <xdr:sp macro="" textlink="">
      <xdr:nvSpPr>
        <xdr:cNvPr id="34" name="TextBox 33"/>
        <xdr:cNvSpPr txBox="1"/>
      </xdr:nvSpPr>
      <xdr:spPr>
        <a:xfrm>
          <a:off x="5060675" y="2416469"/>
          <a:ext cx="865415" cy="3211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>
            <a:lnSpc>
              <a:spcPct val="90000"/>
            </a:lnSpc>
          </a:pP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Постоянные</a:t>
          </a:r>
          <a:b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u-RU" sz="1100" baseline="0"/>
            <a:t>затраты</a:t>
          </a:r>
          <a:endParaRPr lang="ru-RU" sz="1100"/>
        </a:p>
      </xdr:txBody>
    </xdr:sp>
    <xdr:clientData/>
  </xdr:twoCellAnchor>
  <xdr:twoCellAnchor>
    <xdr:from>
      <xdr:col>9</xdr:col>
      <xdr:colOff>23977</xdr:colOff>
      <xdr:row>16</xdr:row>
      <xdr:rowOff>25462</xdr:rowOff>
    </xdr:from>
    <xdr:to>
      <xdr:col>10</xdr:col>
      <xdr:colOff>277839</xdr:colOff>
      <xdr:row>16</xdr:row>
      <xdr:rowOff>31155</xdr:rowOff>
    </xdr:to>
    <xdr:cxnSp macro="">
      <xdr:nvCxnSpPr>
        <xdr:cNvPr id="35" name="Прямая соединительная линия 34"/>
        <xdr:cNvCxnSpPr/>
      </xdr:nvCxnSpPr>
      <xdr:spPr>
        <a:xfrm>
          <a:off x="5540194" y="3073462"/>
          <a:ext cx="866775" cy="569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!&#1057;&#1072;&#1081;&#1090;/7_&#1041;&#1080;&#1073;&#1083;&#1080;&#1086;&#1090;&#1077;&#1082;&#1072;/CIMA/1.%20&#1054;&#1089;&#1085;&#1086;&#1074;&#1099;%20&#1091;&#1087;&#1088;&#1072;&#1074;&#1083;&#1077;&#1085;&#1095;&#1077;&#1089;&#1082;&#1086;&#1075;&#1086;%20&#1091;&#1095;&#1077;&#1090;&#1072;/1.1.%20&#1055;&#1086;&#1074;&#1077;&#1076;&#1077;&#1085;&#1080;&#1077;%20&#1079;&#1072;&#1090;&#1088;&#1072;&#1090;/1.1.%20&#1055;&#1086;&#1074;&#1077;&#1076;&#1077;&#1085;&#1080;&#1077;%20&#1079;&#1072;&#1090;&#1088;&#1072;&#1090;.%20&#1055;&#1088;&#1080;&#1084;&#1077;&#1088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0">
        <row r="1">
          <cell r="B1" t="str">
            <v>Суммарные постоянные затраты</v>
          </cell>
        </row>
        <row r="2">
          <cell r="A2">
            <v>1</v>
          </cell>
          <cell r="B2">
            <v>1000</v>
          </cell>
        </row>
        <row r="3">
          <cell r="A3">
            <v>2</v>
          </cell>
          <cell r="B3">
            <v>1000</v>
          </cell>
        </row>
        <row r="4">
          <cell r="A4">
            <v>3</v>
          </cell>
          <cell r="B4">
            <v>1000</v>
          </cell>
        </row>
        <row r="5">
          <cell r="A5">
            <v>4</v>
          </cell>
          <cell r="B5">
            <v>1000</v>
          </cell>
        </row>
        <row r="6">
          <cell r="A6">
            <v>5</v>
          </cell>
          <cell r="B6">
            <v>1000</v>
          </cell>
        </row>
        <row r="7">
          <cell r="A7">
            <v>6</v>
          </cell>
          <cell r="B7">
            <v>1000</v>
          </cell>
        </row>
        <row r="8">
          <cell r="A8">
            <v>7</v>
          </cell>
          <cell r="B8">
            <v>1000</v>
          </cell>
        </row>
        <row r="9">
          <cell r="A9">
            <v>8</v>
          </cell>
          <cell r="B9">
            <v>1000</v>
          </cell>
        </row>
        <row r="10">
          <cell r="A10">
            <v>9</v>
          </cell>
          <cell r="B10">
            <v>1000</v>
          </cell>
        </row>
        <row r="11">
          <cell r="A11">
            <v>10</v>
          </cell>
          <cell r="B11">
            <v>1000</v>
          </cell>
        </row>
      </sheetData>
      <sheetData sheetId="1"/>
      <sheetData sheetId="2">
        <row r="1">
          <cell r="B1" t="str">
            <v>Суммарные постоянные затраты</v>
          </cell>
        </row>
        <row r="2">
          <cell r="A2">
            <v>1</v>
          </cell>
          <cell r="C2">
            <v>1000</v>
          </cell>
        </row>
        <row r="3">
          <cell r="A3">
            <v>1.2</v>
          </cell>
          <cell r="C3">
            <v>833.33333333333337</v>
          </cell>
        </row>
        <row r="4">
          <cell r="A4">
            <v>1.44</v>
          </cell>
          <cell r="C4">
            <v>694.44444444444446</v>
          </cell>
        </row>
        <row r="5">
          <cell r="A5">
            <v>1.728</v>
          </cell>
          <cell r="C5">
            <v>578.7037037037037</v>
          </cell>
        </row>
        <row r="6">
          <cell r="A6">
            <v>2.0735999999999999</v>
          </cell>
          <cell r="C6">
            <v>482.25308641975312</v>
          </cell>
        </row>
        <row r="7">
          <cell r="A7">
            <v>2.4883199999999999</v>
          </cell>
          <cell r="C7">
            <v>401.87757201646093</v>
          </cell>
        </row>
        <row r="8">
          <cell r="A8">
            <v>2.9859839999999997</v>
          </cell>
          <cell r="C8">
            <v>334.89797668038409</v>
          </cell>
        </row>
        <row r="9">
          <cell r="A9">
            <v>3.5831807999999996</v>
          </cell>
          <cell r="C9">
            <v>279.08164723365343</v>
          </cell>
        </row>
        <row r="10">
          <cell r="A10">
            <v>4.2998169599999994</v>
          </cell>
          <cell r="C10">
            <v>232.56803936137788</v>
          </cell>
        </row>
        <row r="11">
          <cell r="A11">
            <v>5.1597803519999994</v>
          </cell>
          <cell r="C11">
            <v>193.80669946781489</v>
          </cell>
        </row>
        <row r="12">
          <cell r="A12">
            <v>6.1917364223999991</v>
          </cell>
          <cell r="C12">
            <v>161.50558288984575</v>
          </cell>
        </row>
        <row r="13">
          <cell r="A13">
            <v>7.4300837068799988</v>
          </cell>
          <cell r="C13">
            <v>134.58798574153812</v>
          </cell>
        </row>
        <row r="14">
          <cell r="A14">
            <v>8.9161004482559978</v>
          </cell>
          <cell r="C14">
            <v>112.15665478461511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tabSelected="1" zoomScaleNormal="100" workbookViewId="0">
      <selection activeCell="Q26" sqref="Q26"/>
    </sheetView>
  </sheetViews>
  <sheetFormatPr defaultRowHeight="15" x14ac:dyDescent="0.25"/>
  <sheetData>
    <row r="1" spans="1:6" x14ac:dyDescent="0.25">
      <c r="A1" t="s">
        <v>4</v>
      </c>
      <c r="B1" t="s">
        <v>3</v>
      </c>
      <c r="C1" t="s">
        <v>5</v>
      </c>
      <c r="D1" t="s">
        <v>2</v>
      </c>
      <c r="E1" t="s">
        <v>1</v>
      </c>
      <c r="F1" t="s">
        <v>0</v>
      </c>
    </row>
    <row r="2" spans="1:6" x14ac:dyDescent="0.25">
      <c r="A2">
        <v>0</v>
      </c>
      <c r="B2" s="1">
        <v>30000</v>
      </c>
      <c r="C2" s="1">
        <f t="shared" ref="C2:C10" si="0">B2+2000*A2</f>
        <v>30000</v>
      </c>
      <c r="D2" s="1">
        <f t="shared" ref="D2:D10" si="1">3500*A2</f>
        <v>0</v>
      </c>
      <c r="E2" s="1">
        <f>D2</f>
        <v>0</v>
      </c>
      <c r="F2" s="1">
        <f>C2-D2</f>
        <v>30000</v>
      </c>
    </row>
    <row r="3" spans="1:6" x14ac:dyDescent="0.25">
      <c r="A3">
        <v>5</v>
      </c>
      <c r="B3" s="1">
        <f t="shared" ref="B3:B10" si="2">B2</f>
        <v>30000</v>
      </c>
      <c r="C3" s="1">
        <f t="shared" si="0"/>
        <v>40000</v>
      </c>
      <c r="D3" s="1">
        <f t="shared" si="1"/>
        <v>17500</v>
      </c>
      <c r="E3" s="1">
        <f>D3</f>
        <v>17500</v>
      </c>
      <c r="F3" s="1">
        <f>C3-D3</f>
        <v>22500</v>
      </c>
    </row>
    <row r="4" spans="1:6" x14ac:dyDescent="0.25">
      <c r="A4">
        <v>10</v>
      </c>
      <c r="B4" s="1">
        <f t="shared" si="2"/>
        <v>30000</v>
      </c>
      <c r="C4" s="1">
        <f t="shared" si="0"/>
        <v>50000</v>
      </c>
      <c r="D4" s="1">
        <f t="shared" si="1"/>
        <v>35000</v>
      </c>
      <c r="E4" s="1">
        <f>D4</f>
        <v>35000</v>
      </c>
      <c r="F4" s="1">
        <f>C4-D4</f>
        <v>15000</v>
      </c>
    </row>
    <row r="5" spans="1:6" x14ac:dyDescent="0.25">
      <c r="A5">
        <v>15</v>
      </c>
      <c r="B5" s="1">
        <f t="shared" si="2"/>
        <v>30000</v>
      </c>
      <c r="C5" s="1">
        <f t="shared" si="0"/>
        <v>60000</v>
      </c>
      <c r="D5" s="1">
        <f t="shared" si="1"/>
        <v>52500</v>
      </c>
      <c r="E5" s="1">
        <f>D5</f>
        <v>52500</v>
      </c>
      <c r="F5" s="1">
        <f>C5-D5</f>
        <v>7500</v>
      </c>
    </row>
    <row r="6" spans="1:6" x14ac:dyDescent="0.25">
      <c r="A6">
        <v>20</v>
      </c>
      <c r="B6" s="1">
        <f t="shared" si="2"/>
        <v>30000</v>
      </c>
      <c r="C6" s="1">
        <f t="shared" si="0"/>
        <v>70000</v>
      </c>
      <c r="D6" s="1">
        <f t="shared" si="1"/>
        <v>70000</v>
      </c>
      <c r="E6" s="1">
        <f>D6</f>
        <v>70000</v>
      </c>
      <c r="F6" s="1">
        <f>C6-D6</f>
        <v>0</v>
      </c>
    </row>
    <row r="7" spans="1:6" x14ac:dyDescent="0.25">
      <c r="A7">
        <v>25</v>
      </c>
      <c r="B7" s="1">
        <f t="shared" si="2"/>
        <v>30000</v>
      </c>
      <c r="C7" s="1">
        <f t="shared" si="0"/>
        <v>80000</v>
      </c>
      <c r="D7" s="1">
        <f t="shared" si="1"/>
        <v>87500</v>
      </c>
      <c r="E7" s="1">
        <f>C7</f>
        <v>80000</v>
      </c>
      <c r="F7" s="1">
        <f>D7-C7</f>
        <v>7500</v>
      </c>
    </row>
    <row r="8" spans="1:6" x14ac:dyDescent="0.25">
      <c r="A8">
        <v>30</v>
      </c>
      <c r="B8" s="1">
        <f t="shared" si="2"/>
        <v>30000</v>
      </c>
      <c r="C8" s="1">
        <f t="shared" si="0"/>
        <v>90000</v>
      </c>
      <c r="D8" s="1">
        <f t="shared" si="1"/>
        <v>105000</v>
      </c>
      <c r="E8" s="1">
        <f>C8</f>
        <v>90000</v>
      </c>
      <c r="F8" s="1">
        <f>D8-C8</f>
        <v>15000</v>
      </c>
    </row>
    <row r="9" spans="1:6" x14ac:dyDescent="0.25">
      <c r="A9">
        <v>35</v>
      </c>
      <c r="B9" s="1">
        <f t="shared" si="2"/>
        <v>30000</v>
      </c>
      <c r="C9" s="1">
        <f t="shared" si="0"/>
        <v>100000</v>
      </c>
      <c r="D9" s="1">
        <f t="shared" si="1"/>
        <v>122500</v>
      </c>
      <c r="E9" s="1">
        <f>C9</f>
        <v>100000</v>
      </c>
      <c r="F9" s="1">
        <f>D9-C9</f>
        <v>22500</v>
      </c>
    </row>
    <row r="10" spans="1:6" x14ac:dyDescent="0.25">
      <c r="A10">
        <v>40</v>
      </c>
      <c r="B10" s="1">
        <f t="shared" si="2"/>
        <v>30000</v>
      </c>
      <c r="C10" s="1">
        <f t="shared" si="0"/>
        <v>110000</v>
      </c>
      <c r="D10" s="1">
        <f t="shared" si="1"/>
        <v>140000</v>
      </c>
      <c r="E10" s="1">
        <f>C10</f>
        <v>110000</v>
      </c>
      <c r="F10" s="1">
        <f>D10-C10</f>
        <v>30000</v>
      </c>
    </row>
    <row r="11" spans="1:6" x14ac:dyDescent="0.25">
      <c r="A11">
        <v>45</v>
      </c>
      <c r="B11" s="1"/>
      <c r="C11" s="1"/>
      <c r="D11" s="1"/>
    </row>
    <row r="12" spans="1:6" x14ac:dyDescent="0.25">
      <c r="A12">
        <v>50</v>
      </c>
      <c r="B12" s="1"/>
      <c r="C12" s="1"/>
      <c r="D12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workbookViewId="0">
      <selection activeCell="C24" sqref="C24"/>
    </sheetView>
  </sheetViews>
  <sheetFormatPr defaultRowHeight="15" x14ac:dyDescent="0.25"/>
  <sheetData>
    <row r="1" spans="1:2" x14ac:dyDescent="0.25">
      <c r="A1" t="s">
        <v>8</v>
      </c>
      <c r="B1" t="s">
        <v>9</v>
      </c>
    </row>
    <row r="2" spans="1:2" x14ac:dyDescent="0.25">
      <c r="A2">
        <v>1</v>
      </c>
      <c r="B2">
        <v>1000</v>
      </c>
    </row>
    <row r="3" spans="1:2" x14ac:dyDescent="0.25">
      <c r="A3">
        <v>2</v>
      </c>
      <c r="B3">
        <v>1000</v>
      </c>
    </row>
    <row r="4" spans="1:2" x14ac:dyDescent="0.25">
      <c r="A4">
        <v>3</v>
      </c>
      <c r="B4">
        <v>1000</v>
      </c>
    </row>
    <row r="5" spans="1:2" x14ac:dyDescent="0.25">
      <c r="A5">
        <v>4</v>
      </c>
      <c r="B5">
        <v>1000</v>
      </c>
    </row>
    <row r="6" spans="1:2" x14ac:dyDescent="0.25">
      <c r="A6">
        <v>5</v>
      </c>
      <c r="B6">
        <v>1000</v>
      </c>
    </row>
    <row r="7" spans="1:2" x14ac:dyDescent="0.25">
      <c r="A7">
        <v>6</v>
      </c>
      <c r="B7">
        <v>1000</v>
      </c>
    </row>
    <row r="8" spans="1:2" x14ac:dyDescent="0.25">
      <c r="A8">
        <v>7</v>
      </c>
      <c r="B8">
        <v>1000</v>
      </c>
    </row>
    <row r="9" spans="1:2" x14ac:dyDescent="0.25">
      <c r="A9">
        <v>8</v>
      </c>
      <c r="B9">
        <v>1000</v>
      </c>
    </row>
    <row r="10" spans="1:2" x14ac:dyDescent="0.25">
      <c r="A10">
        <v>9</v>
      </c>
      <c r="B10">
        <v>1000</v>
      </c>
    </row>
    <row r="11" spans="1:2" x14ac:dyDescent="0.25">
      <c r="A11">
        <v>10</v>
      </c>
      <c r="B11">
        <v>1000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workbookViewId="0">
      <selection activeCell="H22" sqref="H22"/>
    </sheetView>
  </sheetViews>
  <sheetFormatPr defaultRowHeight="15" x14ac:dyDescent="0.25"/>
  <sheetData>
    <row r="1" spans="1:3" x14ac:dyDescent="0.25">
      <c r="A1" t="s">
        <v>8</v>
      </c>
      <c r="B1" t="s">
        <v>9</v>
      </c>
      <c r="C1" t="s">
        <v>10</v>
      </c>
    </row>
    <row r="2" spans="1:3" x14ac:dyDescent="0.25">
      <c r="A2" s="2">
        <v>1</v>
      </c>
      <c r="B2">
        <v>1000</v>
      </c>
      <c r="C2" s="3">
        <f>B2/A2</f>
        <v>1000</v>
      </c>
    </row>
    <row r="3" spans="1:3" x14ac:dyDescent="0.25">
      <c r="A3" s="2">
        <f>A2*1.2</f>
        <v>1.2</v>
      </c>
      <c r="B3">
        <v>1000</v>
      </c>
      <c r="C3" s="3">
        <f t="shared" ref="C3:C14" si="0">B3/A3</f>
        <v>833.33333333333337</v>
      </c>
    </row>
    <row r="4" spans="1:3" x14ac:dyDescent="0.25">
      <c r="A4" s="2">
        <f t="shared" ref="A4:A14" si="1">A3*1.2</f>
        <v>1.44</v>
      </c>
      <c r="B4">
        <v>1000</v>
      </c>
      <c r="C4" s="3">
        <f t="shared" si="0"/>
        <v>694.44444444444446</v>
      </c>
    </row>
    <row r="5" spans="1:3" x14ac:dyDescent="0.25">
      <c r="A5" s="2">
        <f t="shared" si="1"/>
        <v>1.728</v>
      </c>
      <c r="B5">
        <v>1000</v>
      </c>
      <c r="C5" s="3">
        <f t="shared" si="0"/>
        <v>578.7037037037037</v>
      </c>
    </row>
    <row r="6" spans="1:3" x14ac:dyDescent="0.25">
      <c r="A6" s="2">
        <f t="shared" si="1"/>
        <v>2.0735999999999999</v>
      </c>
      <c r="B6">
        <v>1000</v>
      </c>
      <c r="C6" s="3">
        <f t="shared" si="0"/>
        <v>482.25308641975312</v>
      </c>
    </row>
    <row r="7" spans="1:3" x14ac:dyDescent="0.25">
      <c r="A7" s="2">
        <f t="shared" si="1"/>
        <v>2.4883199999999999</v>
      </c>
      <c r="B7">
        <v>1000</v>
      </c>
      <c r="C7" s="3">
        <f t="shared" si="0"/>
        <v>401.87757201646093</v>
      </c>
    </row>
    <row r="8" spans="1:3" x14ac:dyDescent="0.25">
      <c r="A8" s="2">
        <f t="shared" si="1"/>
        <v>2.9859839999999997</v>
      </c>
      <c r="B8">
        <v>1000</v>
      </c>
      <c r="C8" s="3">
        <f t="shared" si="0"/>
        <v>334.89797668038409</v>
      </c>
    </row>
    <row r="9" spans="1:3" x14ac:dyDescent="0.25">
      <c r="A9" s="2">
        <f t="shared" si="1"/>
        <v>3.5831807999999996</v>
      </c>
      <c r="B9">
        <v>1000</v>
      </c>
      <c r="C9" s="3">
        <f t="shared" si="0"/>
        <v>279.08164723365343</v>
      </c>
    </row>
    <row r="10" spans="1:3" x14ac:dyDescent="0.25">
      <c r="A10" s="2">
        <f t="shared" si="1"/>
        <v>4.2998169599999994</v>
      </c>
      <c r="B10">
        <v>1000</v>
      </c>
      <c r="C10" s="3">
        <f t="shared" si="0"/>
        <v>232.56803936137788</v>
      </c>
    </row>
    <row r="11" spans="1:3" x14ac:dyDescent="0.25">
      <c r="A11" s="2">
        <f t="shared" si="1"/>
        <v>5.1597803519999994</v>
      </c>
      <c r="B11">
        <v>1000</v>
      </c>
      <c r="C11" s="3">
        <f t="shared" si="0"/>
        <v>193.80669946781489</v>
      </c>
    </row>
    <row r="12" spans="1:3" x14ac:dyDescent="0.25">
      <c r="A12" s="2">
        <f t="shared" si="1"/>
        <v>6.1917364223999991</v>
      </c>
      <c r="B12">
        <v>1000</v>
      </c>
      <c r="C12" s="3">
        <f t="shared" si="0"/>
        <v>161.50558288984575</v>
      </c>
    </row>
    <row r="13" spans="1:3" x14ac:dyDescent="0.25">
      <c r="A13" s="2">
        <f t="shared" si="1"/>
        <v>7.4300837068799988</v>
      </c>
      <c r="B13">
        <v>1000</v>
      </c>
      <c r="C13" s="3">
        <f t="shared" si="0"/>
        <v>134.58798574153812</v>
      </c>
    </row>
    <row r="14" spans="1:3" x14ac:dyDescent="0.25">
      <c r="A14" s="2">
        <f t="shared" si="1"/>
        <v>8.9161004482559978</v>
      </c>
      <c r="B14">
        <v>1000</v>
      </c>
      <c r="C14" s="3">
        <f t="shared" si="0"/>
        <v>112.15665478461511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Normal="100" workbookViewId="0">
      <selection activeCell="M23" sqref="M23"/>
    </sheetView>
  </sheetViews>
  <sheetFormatPr defaultRowHeight="15" x14ac:dyDescent="0.25"/>
  <sheetData>
    <row r="1" spans="1:7" x14ac:dyDescent="0.25">
      <c r="A1" t="s">
        <v>4</v>
      </c>
      <c r="B1" t="s">
        <v>6</v>
      </c>
      <c r="C1" t="s">
        <v>5</v>
      </c>
      <c r="D1" t="s">
        <v>2</v>
      </c>
      <c r="E1" t="s">
        <v>7</v>
      </c>
      <c r="F1" t="s">
        <v>1</v>
      </c>
      <c r="G1" t="s">
        <v>0</v>
      </c>
    </row>
    <row r="2" spans="1:7" x14ac:dyDescent="0.25">
      <c r="A2">
        <v>0</v>
      </c>
      <c r="B2" s="1">
        <f>2000*A2</f>
        <v>0</v>
      </c>
      <c r="C2" s="1">
        <f>B2+30000</f>
        <v>30000</v>
      </c>
      <c r="D2" s="1">
        <f t="shared" ref="D2:D10" si="0">3500*A2</f>
        <v>0</v>
      </c>
      <c r="E2" s="1">
        <f>D2-C2</f>
        <v>-30000</v>
      </c>
      <c r="F2" s="1">
        <v>0</v>
      </c>
      <c r="G2" s="1">
        <f>E2</f>
        <v>-30000</v>
      </c>
    </row>
    <row r="3" spans="1:7" x14ac:dyDescent="0.25">
      <c r="A3">
        <v>5</v>
      </c>
      <c r="B3" s="1">
        <f t="shared" ref="B3:B10" si="1">2000*A3</f>
        <v>10000</v>
      </c>
      <c r="C3" s="1">
        <f t="shared" ref="C3:C10" si="2">B3+30000</f>
        <v>40000</v>
      </c>
      <c r="D3" s="1">
        <f t="shared" si="0"/>
        <v>17500</v>
      </c>
      <c r="E3" s="1">
        <f t="shared" ref="E3:E10" si="3">D3-C3</f>
        <v>-22500</v>
      </c>
      <c r="F3" s="1">
        <v>0</v>
      </c>
      <c r="G3" s="1">
        <f t="shared" ref="G3:G6" si="4">E3</f>
        <v>-22500</v>
      </c>
    </row>
    <row r="4" spans="1:7" x14ac:dyDescent="0.25">
      <c r="A4">
        <v>10</v>
      </c>
      <c r="B4" s="1">
        <f t="shared" si="1"/>
        <v>20000</v>
      </c>
      <c r="C4" s="1">
        <f t="shared" si="2"/>
        <v>50000</v>
      </c>
      <c r="D4" s="1">
        <f t="shared" si="0"/>
        <v>35000</v>
      </c>
      <c r="E4" s="1">
        <f t="shared" si="3"/>
        <v>-15000</v>
      </c>
      <c r="F4" s="1">
        <v>0</v>
      </c>
      <c r="G4" s="1">
        <f t="shared" si="4"/>
        <v>-15000</v>
      </c>
    </row>
    <row r="5" spans="1:7" x14ac:dyDescent="0.25">
      <c r="A5">
        <v>15</v>
      </c>
      <c r="B5" s="1">
        <f t="shared" si="1"/>
        <v>30000</v>
      </c>
      <c r="C5" s="1">
        <f t="shared" si="2"/>
        <v>60000</v>
      </c>
      <c r="D5" s="1">
        <f t="shared" si="0"/>
        <v>52500</v>
      </c>
      <c r="E5" s="1">
        <f t="shared" si="3"/>
        <v>-7500</v>
      </c>
      <c r="F5" s="1">
        <v>0</v>
      </c>
      <c r="G5" s="1">
        <f t="shared" si="4"/>
        <v>-7500</v>
      </c>
    </row>
    <row r="6" spans="1:7" x14ac:dyDescent="0.25">
      <c r="A6">
        <v>20</v>
      </c>
      <c r="B6" s="1">
        <f t="shared" si="1"/>
        <v>40000</v>
      </c>
      <c r="C6" s="1">
        <f t="shared" si="2"/>
        <v>70000</v>
      </c>
      <c r="D6" s="1">
        <f t="shared" si="0"/>
        <v>70000</v>
      </c>
      <c r="E6" s="1">
        <f t="shared" si="3"/>
        <v>0</v>
      </c>
      <c r="F6" s="1">
        <f t="shared" ref="F6:F10" si="5">MIN(E6,0)</f>
        <v>0</v>
      </c>
      <c r="G6" s="1">
        <f t="shared" si="4"/>
        <v>0</v>
      </c>
    </row>
    <row r="7" spans="1:7" x14ac:dyDescent="0.25">
      <c r="A7">
        <v>25</v>
      </c>
      <c r="B7" s="1">
        <f t="shared" si="1"/>
        <v>50000</v>
      </c>
      <c r="C7" s="1">
        <f t="shared" si="2"/>
        <v>80000</v>
      </c>
      <c r="D7" s="1">
        <f t="shared" si="0"/>
        <v>87500</v>
      </c>
      <c r="E7" s="1">
        <f t="shared" si="3"/>
        <v>7500</v>
      </c>
      <c r="F7" s="1">
        <f t="shared" si="5"/>
        <v>0</v>
      </c>
      <c r="G7" s="1">
        <f>MAX(E7,0)</f>
        <v>7500</v>
      </c>
    </row>
    <row r="8" spans="1:7" x14ac:dyDescent="0.25">
      <c r="A8">
        <v>30</v>
      </c>
      <c r="B8" s="1">
        <f t="shared" si="1"/>
        <v>60000</v>
      </c>
      <c r="C8" s="1">
        <f t="shared" si="2"/>
        <v>90000</v>
      </c>
      <c r="D8" s="1">
        <f t="shared" si="0"/>
        <v>105000</v>
      </c>
      <c r="E8" s="1">
        <f t="shared" si="3"/>
        <v>15000</v>
      </c>
      <c r="F8" s="1">
        <f t="shared" si="5"/>
        <v>0</v>
      </c>
      <c r="G8" s="1">
        <f>MAX(E8,0)</f>
        <v>15000</v>
      </c>
    </row>
    <row r="9" spans="1:7" x14ac:dyDescent="0.25">
      <c r="A9">
        <v>35</v>
      </c>
      <c r="B9" s="1">
        <f t="shared" si="1"/>
        <v>70000</v>
      </c>
      <c r="C9" s="1">
        <f t="shared" si="2"/>
        <v>100000</v>
      </c>
      <c r="D9" s="1">
        <f t="shared" si="0"/>
        <v>122500</v>
      </c>
      <c r="E9" s="1">
        <f t="shared" si="3"/>
        <v>22500</v>
      </c>
      <c r="F9" s="1">
        <f t="shared" si="5"/>
        <v>0</v>
      </c>
      <c r="G9" s="1">
        <f>MAX(E9,0)</f>
        <v>22500</v>
      </c>
    </row>
    <row r="10" spans="1:7" x14ac:dyDescent="0.25">
      <c r="A10">
        <v>40</v>
      </c>
      <c r="B10" s="1">
        <f t="shared" si="1"/>
        <v>80000</v>
      </c>
      <c r="C10" s="1">
        <f t="shared" si="2"/>
        <v>110000</v>
      </c>
      <c r="D10" s="1">
        <f t="shared" si="0"/>
        <v>140000</v>
      </c>
      <c r="E10" s="1">
        <f t="shared" si="3"/>
        <v>30000</v>
      </c>
      <c r="F10" s="1">
        <f t="shared" si="5"/>
        <v>0</v>
      </c>
      <c r="G10" s="1">
        <f>MAX(E10,0)</f>
        <v>30000</v>
      </c>
    </row>
    <row r="11" spans="1:7" x14ac:dyDescent="0.25">
      <c r="A11">
        <v>45</v>
      </c>
      <c r="B11" s="1"/>
      <c r="C11" s="1"/>
      <c r="D11" s="1"/>
      <c r="E11" s="1"/>
    </row>
    <row r="12" spans="1:7" x14ac:dyDescent="0.25">
      <c r="A12">
        <v>50</v>
      </c>
      <c r="B12" s="1"/>
      <c r="C12" s="1"/>
      <c r="D12" s="1"/>
      <c r="E12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Рис. 1</vt:lpstr>
      <vt:lpstr>Рис. 2а</vt:lpstr>
      <vt:lpstr>Рис. 2б</vt:lpstr>
      <vt:lpstr>Рис.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</dc:creator>
  <cp:lastModifiedBy>Сергей</cp:lastModifiedBy>
  <dcterms:created xsi:type="dcterms:W3CDTF">2011-06-19T18:31:14Z</dcterms:created>
  <dcterms:modified xsi:type="dcterms:W3CDTF">2020-07-21T16:45:49Z</dcterms:modified>
</cp:coreProperties>
</file>